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195" windowHeight="69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8" i="1" l="1"/>
  <c r="B48" i="1"/>
  <c r="C43" i="1"/>
  <c r="B43" i="1"/>
  <c r="F29" i="1"/>
  <c r="F52" i="1" s="1"/>
  <c r="E29" i="1"/>
  <c r="E52" i="1" s="1"/>
  <c r="C29" i="1"/>
  <c r="B29" i="1"/>
  <c r="F20" i="1"/>
  <c r="F54" i="1" s="1"/>
  <c r="C20" i="1"/>
  <c r="B20" i="1"/>
  <c r="E13" i="1"/>
  <c r="E20" i="1" s="1"/>
  <c r="E54" i="1" s="1"/>
  <c r="C54" i="1" l="1"/>
  <c r="F60" i="1" s="1"/>
  <c r="C52" i="1"/>
  <c r="B54" i="1"/>
  <c r="B52" i="1"/>
</calcChain>
</file>

<file path=xl/sharedStrings.xml><?xml version="1.0" encoding="utf-8"?>
<sst xmlns="http://schemas.openxmlformats.org/spreadsheetml/2006/main" count="93" uniqueCount="78">
  <si>
    <t>Město Dubá</t>
  </si>
  <si>
    <t>Organizační složky města v roce 2014</t>
  </si>
  <si>
    <t>AUTOCAMP</t>
  </si>
  <si>
    <t>MĚSTSKÉ LESY</t>
  </si>
  <si>
    <t>VÝNOSY</t>
  </si>
  <si>
    <t>v Kč</t>
  </si>
  <si>
    <t>ubytování</t>
  </si>
  <si>
    <t>prodej dříví</t>
  </si>
  <si>
    <t>vstupné do areálu</t>
  </si>
  <si>
    <t>drobný prodej</t>
  </si>
  <si>
    <t>zboží</t>
  </si>
  <si>
    <t>úroky z účtu</t>
  </si>
  <si>
    <t>kurzové zisky</t>
  </si>
  <si>
    <t>ost.služby-mimigolf,lodičky</t>
  </si>
  <si>
    <t>dotace provozní</t>
  </si>
  <si>
    <t xml:space="preserve">nájem </t>
  </si>
  <si>
    <t>časové rozlišení dotace na cestu</t>
  </si>
  <si>
    <t>prodej auta</t>
  </si>
  <si>
    <t>dar</t>
  </si>
  <si>
    <t>parkovné</t>
  </si>
  <si>
    <t>Jiné pokuty a penále</t>
  </si>
  <si>
    <t>sprchy</t>
  </si>
  <si>
    <t xml:space="preserve">Ostatní výnosy z činnosti </t>
  </si>
  <si>
    <t>vstupné do kina</t>
  </si>
  <si>
    <t>VÝNOSY CELKEM</t>
  </si>
  <si>
    <t xml:space="preserve"> </t>
  </si>
  <si>
    <t>NÁKLADY</t>
  </si>
  <si>
    <t>Náklady</t>
  </si>
  <si>
    <t>režijní materiál</t>
  </si>
  <si>
    <t>režijní materiál,ochr.pomůcky</t>
  </si>
  <si>
    <t>benzín</t>
  </si>
  <si>
    <t>chem. materiál</t>
  </si>
  <si>
    <t>písek</t>
  </si>
  <si>
    <t>sazenice</t>
  </si>
  <si>
    <t>drobný hm.majetek</t>
  </si>
  <si>
    <t>tubusy,pletivo,ost.materiál</t>
  </si>
  <si>
    <t>nakoupené zboží</t>
  </si>
  <si>
    <t>oschranné pomůcky</t>
  </si>
  <si>
    <t>drobný majetek</t>
  </si>
  <si>
    <t>materiál + zboží celkem</t>
  </si>
  <si>
    <t>materiál celkem</t>
  </si>
  <si>
    <t>telefon</t>
  </si>
  <si>
    <t xml:space="preserve">praní prádla </t>
  </si>
  <si>
    <t>odborný lesní hospodář</t>
  </si>
  <si>
    <t>fekál</t>
  </si>
  <si>
    <t>pěstební služby</t>
  </si>
  <si>
    <t>stočné</t>
  </si>
  <si>
    <t>těžba</t>
  </si>
  <si>
    <t>odborné posudky,rozbory vody</t>
  </si>
  <si>
    <t>ostatní služby</t>
  </si>
  <si>
    <t xml:space="preserve">opravy </t>
  </si>
  <si>
    <t>energie (elek.+voda)</t>
  </si>
  <si>
    <t>mzdy</t>
  </si>
  <si>
    <t>odpady</t>
  </si>
  <si>
    <t>odvody</t>
  </si>
  <si>
    <t>opravy</t>
  </si>
  <si>
    <t>sil.daň</t>
  </si>
  <si>
    <t>půjčovné filmů+ost.nákl.kina</t>
  </si>
  <si>
    <t>popl.zúčtu</t>
  </si>
  <si>
    <t>školení (plavčíci</t>
  </si>
  <si>
    <t>doprava</t>
  </si>
  <si>
    <t>kurzové ztráty</t>
  </si>
  <si>
    <t>daň z příjmů</t>
  </si>
  <si>
    <t>služby celkem</t>
  </si>
  <si>
    <t>daň z nemovitostí</t>
  </si>
  <si>
    <t>nákup lesních pozemků</t>
  </si>
  <si>
    <t>odvody na zdr.a soc.poj.</t>
  </si>
  <si>
    <t>pojistné zákonné</t>
  </si>
  <si>
    <t>odpisy DM</t>
  </si>
  <si>
    <t>cestovné,silniční daň</t>
  </si>
  <si>
    <t>mzdové a osobní nákl.celkem</t>
  </si>
  <si>
    <t>odpisy majetku</t>
  </si>
  <si>
    <t>NÁKLADY CELKEM</t>
  </si>
  <si>
    <t>Výsledek hospodaření</t>
  </si>
  <si>
    <t>chatky</t>
  </si>
  <si>
    <t>auto</t>
  </si>
  <si>
    <t>projektor do letního kina</t>
  </si>
  <si>
    <t>Výsledek hospodaření hospodářské činnosti celkem bez investic v roce 2014: 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</si>
</sst>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charset val="238"/>
    </font>
    <font>
      <b/>
      <i/>
      <sz val="10"/>
      <name val="Arial"/>
      <family val="2"/>
      <charset val="238"/>
    </font>
    <font>
      <b/>
      <i/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3" fontId="0" fillId="0" borderId="4" xfId="0" applyNumberFormat="1" applyBorder="1"/>
    <xf numFmtId="0" fontId="0" fillId="0" borderId="5" xfId="0" applyBorder="1"/>
    <xf numFmtId="0" fontId="0" fillId="0" borderId="6" xfId="0" applyFill="1" applyBorder="1"/>
    <xf numFmtId="0" fontId="0" fillId="0" borderId="0" xfId="0" applyBorder="1"/>
    <xf numFmtId="3" fontId="0" fillId="0" borderId="7" xfId="0" applyNumberFormat="1" applyFill="1" applyBorder="1"/>
    <xf numFmtId="3" fontId="0" fillId="0" borderId="8" xfId="0" applyNumberFormat="1" applyFill="1" applyBorder="1"/>
    <xf numFmtId="0" fontId="1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1" fillId="2" borderId="11" xfId="0" applyFont="1" applyFill="1" applyBorder="1"/>
    <xf numFmtId="3" fontId="0" fillId="2" borderId="10" xfId="0" applyNumberFormat="1" applyFill="1" applyBorder="1"/>
    <xf numFmtId="3" fontId="0" fillId="2" borderId="12" xfId="0" applyNumberFormat="1" applyFill="1" applyBorder="1"/>
    <xf numFmtId="0" fontId="0" fillId="0" borderId="9" xfId="0" applyBorder="1"/>
    <xf numFmtId="3" fontId="3" fillId="2" borderId="13" xfId="0" applyNumberFormat="1" applyFont="1" applyFill="1" applyBorder="1"/>
    <xf numFmtId="0" fontId="0" fillId="0" borderId="11" xfId="0" applyBorder="1"/>
    <xf numFmtId="3" fontId="0" fillId="2" borderId="13" xfId="0" applyNumberFormat="1" applyFill="1" applyBorder="1"/>
    <xf numFmtId="3" fontId="0" fillId="2" borderId="14" xfId="0" applyNumberFormat="1" applyFill="1" applyBorder="1"/>
    <xf numFmtId="3" fontId="2" fillId="2" borderId="13" xfId="0" applyNumberFormat="1" applyFont="1" applyFill="1" applyBorder="1"/>
    <xf numFmtId="3" fontId="2" fillId="2" borderId="14" xfId="0" applyNumberFormat="1" applyFont="1" applyFill="1" applyBorder="1"/>
    <xf numFmtId="0" fontId="2" fillId="0" borderId="11" xfId="0" applyFont="1" applyBorder="1"/>
    <xf numFmtId="0" fontId="1" fillId="0" borderId="9" xfId="0" applyFont="1" applyBorder="1"/>
    <xf numFmtId="3" fontId="4" fillId="2" borderId="13" xfId="0" applyNumberFormat="1" applyFont="1" applyFill="1" applyBorder="1"/>
    <xf numFmtId="0" fontId="1" fillId="0" borderId="11" xfId="0" applyFont="1" applyBorder="1"/>
    <xf numFmtId="3" fontId="1" fillId="2" borderId="13" xfId="0" applyNumberFormat="1" applyFont="1" applyFill="1" applyBorder="1"/>
    <xf numFmtId="3" fontId="0" fillId="2" borderId="13" xfId="0" applyNumberFormat="1" applyFill="1" applyBorder="1" applyAlignment="1">
      <alignment horizontal="right"/>
    </xf>
    <xf numFmtId="3" fontId="0" fillId="2" borderId="14" xfId="0" applyNumberFormat="1" applyFill="1" applyBorder="1" applyAlignment="1">
      <alignment horizontal="right"/>
    </xf>
    <xf numFmtId="3" fontId="3" fillId="2" borderId="15" xfId="0" applyNumberFormat="1" applyFont="1" applyFill="1" applyBorder="1"/>
    <xf numFmtId="0" fontId="5" fillId="0" borderId="9" xfId="0" applyFont="1" applyBorder="1"/>
    <xf numFmtId="3" fontId="6" fillId="2" borderId="13" xfId="0" applyNumberFormat="1" applyFont="1" applyFill="1" applyBorder="1"/>
    <xf numFmtId="0" fontId="5" fillId="0" borderId="11" xfId="0" applyFont="1" applyBorder="1"/>
    <xf numFmtId="3" fontId="3" fillId="2" borderId="16" xfId="0" applyNumberFormat="1" applyFont="1" applyFill="1" applyBorder="1"/>
    <xf numFmtId="3" fontId="2" fillId="0" borderId="11" xfId="0" applyNumberFormat="1" applyFont="1" applyBorder="1"/>
    <xf numFmtId="0" fontId="2" fillId="0" borderId="9" xfId="0" applyFont="1" applyBorder="1"/>
    <xf numFmtId="3" fontId="4" fillId="2" borderId="17" xfId="0" applyNumberFormat="1" applyFont="1" applyFill="1" applyBorder="1"/>
    <xf numFmtId="0" fontId="0" fillId="0" borderId="18" xfId="0" applyBorder="1"/>
    <xf numFmtId="0" fontId="0" fillId="0" borderId="19" xfId="0" applyBorder="1"/>
    <xf numFmtId="3" fontId="0" fillId="2" borderId="15" xfId="0" applyNumberFormat="1" applyFill="1" applyBorder="1"/>
    <xf numFmtId="3" fontId="0" fillId="2" borderId="20" xfId="0" applyNumberFormat="1" applyFill="1" applyBorder="1"/>
    <xf numFmtId="0" fontId="1" fillId="0" borderId="21" xfId="0" applyFont="1" applyBorder="1"/>
    <xf numFmtId="3" fontId="4" fillId="2" borderId="22" xfId="0" applyNumberFormat="1" applyFont="1" applyFill="1" applyBorder="1"/>
    <xf numFmtId="3" fontId="4" fillId="2" borderId="23" xfId="0" applyNumberFormat="1" applyFont="1" applyFill="1" applyBorder="1"/>
    <xf numFmtId="0" fontId="1" fillId="0" borderId="24" xfId="0" applyFont="1" applyBorder="1"/>
    <xf numFmtId="3" fontId="1" fillId="2" borderId="23" xfId="0" applyNumberFormat="1" applyFont="1" applyFill="1" applyBorder="1"/>
    <xf numFmtId="0" fontId="1" fillId="0" borderId="25" xfId="0" applyFont="1" applyBorder="1"/>
    <xf numFmtId="3" fontId="4" fillId="2" borderId="16" xfId="0" applyNumberFormat="1" applyFont="1" applyFill="1" applyBorder="1"/>
    <xf numFmtId="0" fontId="1" fillId="0" borderId="26" xfId="0" applyFont="1" applyBorder="1"/>
    <xf numFmtId="3" fontId="1" fillId="0" borderId="16" xfId="0" applyNumberFormat="1" applyFont="1" applyBorder="1"/>
    <xf numFmtId="0" fontId="1" fillId="0" borderId="9" xfId="0" applyFont="1" applyFill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0" fontId="1" fillId="0" borderId="27" xfId="0" applyFont="1" applyBorder="1"/>
    <xf numFmtId="3" fontId="1" fillId="2" borderId="28" xfId="0" applyNumberFormat="1" applyFont="1" applyFill="1" applyBorder="1"/>
    <xf numFmtId="3" fontId="1" fillId="2" borderId="29" xfId="0" applyNumberFormat="1" applyFont="1" applyFill="1" applyBorder="1"/>
    <xf numFmtId="0" fontId="0" fillId="0" borderId="30" xfId="0" applyBorder="1"/>
    <xf numFmtId="3" fontId="1" fillId="0" borderId="29" xfId="0" applyNumberFormat="1" applyFont="1" applyBorder="1"/>
    <xf numFmtId="0" fontId="2" fillId="0" borderId="0" xfId="0" applyFont="1"/>
    <xf numFmtId="0" fontId="1" fillId="0" borderId="22" xfId="0" applyFont="1" applyFill="1" applyBorder="1"/>
    <xf numFmtId="0" fontId="1" fillId="0" borderId="24" xfId="0" applyFont="1" applyFill="1" applyBorder="1"/>
    <xf numFmtId="3" fontId="1" fillId="0" borderId="24" xfId="0" applyNumberFormat="1" applyFont="1" applyFill="1" applyBorder="1"/>
    <xf numFmtId="3" fontId="1" fillId="0" borderId="31" xfId="0" applyNumberFormat="1" applyFont="1" applyFill="1" applyBorder="1"/>
    <xf numFmtId="0" fontId="2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Normal="100" workbookViewId="0">
      <selection activeCell="C64" sqref="C64"/>
    </sheetView>
  </sheetViews>
  <sheetFormatPr defaultRowHeight="15" x14ac:dyDescent="0.25"/>
  <cols>
    <col min="1" max="1" width="25.42578125" customWidth="1"/>
    <col min="2" max="2" width="11.5703125" customWidth="1"/>
    <col min="3" max="3" width="11" customWidth="1"/>
    <col min="4" max="4" width="27.140625" customWidth="1"/>
    <col min="5" max="5" width="12.42578125" customWidth="1"/>
    <col min="6" max="6" width="12.85546875" customWidth="1"/>
  </cols>
  <sheetData>
    <row r="1" spans="1:6" x14ac:dyDescent="0.25">
      <c r="A1" s="1" t="s">
        <v>0</v>
      </c>
    </row>
    <row r="3" spans="1:6" x14ac:dyDescent="0.25">
      <c r="F3" s="2"/>
    </row>
    <row r="4" spans="1:6" x14ac:dyDescent="0.25">
      <c r="A4" s="1" t="s">
        <v>1</v>
      </c>
      <c r="F4" s="2"/>
    </row>
    <row r="5" spans="1:6" ht="15.75" thickBot="1" x14ac:dyDescent="0.3">
      <c r="F5" s="2"/>
    </row>
    <row r="6" spans="1:6" x14ac:dyDescent="0.25">
      <c r="A6" s="3" t="s">
        <v>2</v>
      </c>
      <c r="B6" s="4"/>
      <c r="C6" s="5"/>
      <c r="D6" s="6" t="s">
        <v>3</v>
      </c>
      <c r="E6" s="5"/>
      <c r="F6" s="7"/>
    </row>
    <row r="7" spans="1:6" ht="15.75" thickBot="1" x14ac:dyDescent="0.3">
      <c r="A7" s="8"/>
      <c r="B7" s="9">
        <v>2013</v>
      </c>
      <c r="C7" s="9">
        <v>2014</v>
      </c>
      <c r="D7" s="10"/>
      <c r="E7" s="11">
        <v>2013</v>
      </c>
      <c r="F7" s="12">
        <v>2014</v>
      </c>
    </row>
    <row r="8" spans="1:6" x14ac:dyDescent="0.25">
      <c r="A8" s="13" t="s">
        <v>4</v>
      </c>
      <c r="B8" s="14" t="s">
        <v>5</v>
      </c>
      <c r="C8" s="14" t="s">
        <v>5</v>
      </c>
      <c r="D8" s="15" t="s">
        <v>4</v>
      </c>
      <c r="E8" s="16" t="s">
        <v>5</v>
      </c>
      <c r="F8" s="17" t="s">
        <v>5</v>
      </c>
    </row>
    <row r="9" spans="1:6" x14ac:dyDescent="0.25">
      <c r="A9" s="18" t="s">
        <v>6</v>
      </c>
      <c r="B9" s="19">
        <v>523202</v>
      </c>
      <c r="C9" s="19">
        <v>658273</v>
      </c>
      <c r="D9" s="20" t="s">
        <v>7</v>
      </c>
      <c r="E9" s="21">
        <v>4554495</v>
      </c>
      <c r="F9" s="22">
        <v>4642025</v>
      </c>
    </row>
    <row r="10" spans="1:6" x14ac:dyDescent="0.25">
      <c r="A10" s="18" t="s">
        <v>8</v>
      </c>
      <c r="B10" s="19">
        <v>216605</v>
      </c>
      <c r="C10" s="19">
        <v>156070</v>
      </c>
      <c r="D10" s="20" t="s">
        <v>9</v>
      </c>
      <c r="E10" s="21">
        <v>166221</v>
      </c>
      <c r="F10" s="22">
        <v>91291</v>
      </c>
    </row>
    <row r="11" spans="1:6" x14ac:dyDescent="0.25">
      <c r="A11" s="18" t="s">
        <v>10</v>
      </c>
      <c r="B11" s="19">
        <v>44440</v>
      </c>
      <c r="C11" s="19">
        <v>34605</v>
      </c>
      <c r="D11" s="20" t="s">
        <v>11</v>
      </c>
      <c r="E11" s="21">
        <v>6545</v>
      </c>
      <c r="F11" s="22">
        <v>1617</v>
      </c>
    </row>
    <row r="12" spans="1:6" x14ac:dyDescent="0.25">
      <c r="A12" s="18"/>
      <c r="B12" s="19"/>
      <c r="C12" s="19"/>
      <c r="D12" s="20" t="s">
        <v>12</v>
      </c>
      <c r="E12" s="21">
        <v>3041</v>
      </c>
      <c r="F12" s="22">
        <v>2375</v>
      </c>
    </row>
    <row r="13" spans="1:6" x14ac:dyDescent="0.25">
      <c r="A13" s="18" t="s">
        <v>13</v>
      </c>
      <c r="B13" s="21">
        <v>13283</v>
      </c>
      <c r="C13" s="21">
        <v>13185</v>
      </c>
      <c r="D13" s="20" t="s">
        <v>14</v>
      </c>
      <c r="E13" s="23">
        <f>562411-123851</f>
        <v>438560</v>
      </c>
      <c r="F13" s="24">
        <v>251984</v>
      </c>
    </row>
    <row r="14" spans="1:6" x14ac:dyDescent="0.25">
      <c r="A14" s="18" t="s">
        <v>15</v>
      </c>
      <c r="B14" s="19">
        <v>162000</v>
      </c>
      <c r="C14" s="19">
        <v>162000</v>
      </c>
      <c r="D14" s="25" t="s">
        <v>16</v>
      </c>
      <c r="E14" s="21">
        <v>123851</v>
      </c>
      <c r="F14" s="22">
        <v>123851</v>
      </c>
    </row>
    <row r="15" spans="1:6" x14ac:dyDescent="0.25">
      <c r="A15" s="18" t="s">
        <v>11</v>
      </c>
      <c r="B15" s="19">
        <v>6545</v>
      </c>
      <c r="C15" s="19">
        <v>1617</v>
      </c>
      <c r="D15" s="20" t="s">
        <v>17</v>
      </c>
      <c r="E15" s="21">
        <v>40000</v>
      </c>
      <c r="F15" s="22"/>
    </row>
    <row r="16" spans="1:6" x14ac:dyDescent="0.25">
      <c r="A16" s="18" t="s">
        <v>18</v>
      </c>
      <c r="B16" s="19"/>
      <c r="C16" s="19">
        <v>50000</v>
      </c>
      <c r="D16" s="20"/>
      <c r="E16" s="21"/>
      <c r="F16" s="22"/>
    </row>
    <row r="17" spans="1:6" x14ac:dyDescent="0.25">
      <c r="A17" s="18" t="s">
        <v>19</v>
      </c>
      <c r="B17" s="19">
        <v>124657</v>
      </c>
      <c r="C17" s="19">
        <v>108860</v>
      </c>
      <c r="D17" s="20" t="s">
        <v>20</v>
      </c>
      <c r="E17" s="21">
        <v>12747</v>
      </c>
      <c r="F17" s="22"/>
    </row>
    <row r="18" spans="1:6" x14ac:dyDescent="0.25">
      <c r="A18" s="18" t="s">
        <v>21</v>
      </c>
      <c r="B18" s="19">
        <v>12469</v>
      </c>
      <c r="C18" s="19">
        <v>37626</v>
      </c>
      <c r="D18" s="20" t="s">
        <v>22</v>
      </c>
      <c r="E18" s="21">
        <v>1656</v>
      </c>
      <c r="F18" s="22"/>
    </row>
    <row r="19" spans="1:6" x14ac:dyDescent="0.25">
      <c r="A19" s="18" t="s">
        <v>23</v>
      </c>
      <c r="B19" s="19">
        <v>75691</v>
      </c>
      <c r="C19" s="19">
        <v>35024</v>
      </c>
      <c r="D19" s="20"/>
      <c r="E19" s="21"/>
      <c r="F19" s="22"/>
    </row>
    <row r="20" spans="1:6" x14ac:dyDescent="0.25">
      <c r="A20" s="26" t="s">
        <v>24</v>
      </c>
      <c r="B20" s="27">
        <f>SUM(B9:B19)</f>
        <v>1178892</v>
      </c>
      <c r="C20" s="27">
        <f>SUM(C9:C19)</f>
        <v>1257260</v>
      </c>
      <c r="D20" s="28" t="s">
        <v>24</v>
      </c>
      <c r="E20" s="29">
        <f>SUM(E9:E19)</f>
        <v>5347116</v>
      </c>
      <c r="F20" s="29">
        <f>SUM(F9:F19)</f>
        <v>5113143</v>
      </c>
    </row>
    <row r="21" spans="1:6" x14ac:dyDescent="0.25">
      <c r="A21" s="18" t="s">
        <v>25</v>
      </c>
      <c r="B21" s="30"/>
      <c r="C21" s="30"/>
      <c r="D21" s="20"/>
      <c r="E21" s="21"/>
      <c r="F21" s="22"/>
    </row>
    <row r="22" spans="1:6" x14ac:dyDescent="0.25">
      <c r="A22" s="13" t="s">
        <v>26</v>
      </c>
      <c r="B22" s="30"/>
      <c r="C22" s="30"/>
      <c r="D22" s="15" t="s">
        <v>27</v>
      </c>
      <c r="E22" s="30"/>
      <c r="F22" s="31"/>
    </row>
    <row r="23" spans="1:6" x14ac:dyDescent="0.25">
      <c r="A23" s="18" t="s">
        <v>28</v>
      </c>
      <c r="B23" s="19">
        <v>98133</v>
      </c>
      <c r="C23" s="19">
        <v>74471</v>
      </c>
      <c r="D23" s="20" t="s">
        <v>29</v>
      </c>
      <c r="E23" s="21">
        <v>5995</v>
      </c>
      <c r="F23" s="22">
        <v>5089</v>
      </c>
    </row>
    <row r="24" spans="1:6" x14ac:dyDescent="0.25">
      <c r="A24" s="18" t="s">
        <v>30</v>
      </c>
      <c r="B24" s="19"/>
      <c r="C24" s="19"/>
      <c r="D24" s="25" t="s">
        <v>31</v>
      </c>
      <c r="E24" s="21">
        <v>40531</v>
      </c>
      <c r="F24" s="22">
        <v>44653</v>
      </c>
    </row>
    <row r="25" spans="1:6" x14ac:dyDescent="0.25">
      <c r="A25" s="18" t="s">
        <v>32</v>
      </c>
      <c r="B25" s="19"/>
      <c r="C25" s="19"/>
      <c r="D25" s="25" t="s">
        <v>33</v>
      </c>
      <c r="E25" s="23">
        <v>434541</v>
      </c>
      <c r="F25" s="24">
        <v>280676</v>
      </c>
    </row>
    <row r="26" spans="1:6" x14ac:dyDescent="0.25">
      <c r="A26" s="18" t="s">
        <v>34</v>
      </c>
      <c r="B26" s="19">
        <v>135392</v>
      </c>
      <c r="C26" s="19">
        <v>63002</v>
      </c>
      <c r="D26" s="25" t="s">
        <v>35</v>
      </c>
      <c r="E26" s="23">
        <v>23199</v>
      </c>
      <c r="F26" s="24">
        <v>25662</v>
      </c>
    </row>
    <row r="27" spans="1:6" x14ac:dyDescent="0.25">
      <c r="A27" s="18" t="s">
        <v>36</v>
      </c>
      <c r="B27" s="19">
        <v>37337</v>
      </c>
      <c r="C27" s="19">
        <v>45663</v>
      </c>
      <c r="D27" s="25" t="s">
        <v>30</v>
      </c>
      <c r="E27" s="23">
        <v>41048</v>
      </c>
      <c r="F27" s="24">
        <v>40522</v>
      </c>
    </row>
    <row r="28" spans="1:6" x14ac:dyDescent="0.25">
      <c r="A28" s="18" t="s">
        <v>37</v>
      </c>
      <c r="B28" s="32">
        <v>2102</v>
      </c>
      <c r="C28" s="32">
        <v>2802</v>
      </c>
      <c r="D28" s="25" t="s">
        <v>38</v>
      </c>
      <c r="E28" s="21"/>
      <c r="F28" s="22"/>
    </row>
    <row r="29" spans="1:6" x14ac:dyDescent="0.25">
      <c r="A29" s="33" t="s">
        <v>39</v>
      </c>
      <c r="B29" s="34">
        <f>SUM(B23:B28)</f>
        <v>272964</v>
      </c>
      <c r="C29" s="34">
        <f>SUM(C23:C28)</f>
        <v>185938</v>
      </c>
      <c r="D29" s="35" t="s">
        <v>40</v>
      </c>
      <c r="E29" s="29">
        <f>SUM(E23:E27)</f>
        <v>545314</v>
      </c>
      <c r="F29" s="29">
        <f>SUM(F23:F27)</f>
        <v>396602</v>
      </c>
    </row>
    <row r="30" spans="1:6" x14ac:dyDescent="0.25">
      <c r="A30" s="18" t="s">
        <v>41</v>
      </c>
      <c r="B30" s="36">
        <v>5673</v>
      </c>
      <c r="C30" s="36">
        <v>10430</v>
      </c>
      <c r="D30" s="25" t="s">
        <v>41</v>
      </c>
      <c r="E30" s="23">
        <v>1601</v>
      </c>
      <c r="F30" s="24">
        <v>3586</v>
      </c>
    </row>
    <row r="31" spans="1:6" x14ac:dyDescent="0.25">
      <c r="A31" s="18" t="s">
        <v>42</v>
      </c>
      <c r="B31" s="19">
        <v>34911</v>
      </c>
      <c r="C31" s="19">
        <v>51306</v>
      </c>
      <c r="D31" s="25" t="s">
        <v>43</v>
      </c>
      <c r="E31" s="23">
        <v>192255</v>
      </c>
      <c r="F31" s="24">
        <v>193378</v>
      </c>
    </row>
    <row r="32" spans="1:6" x14ac:dyDescent="0.25">
      <c r="A32" s="18" t="s">
        <v>44</v>
      </c>
      <c r="B32" s="19"/>
      <c r="C32" s="19"/>
      <c r="D32" s="37" t="s">
        <v>45</v>
      </c>
      <c r="E32" s="23">
        <v>839763</v>
      </c>
      <c r="F32" s="24">
        <v>560814</v>
      </c>
    </row>
    <row r="33" spans="1:6" x14ac:dyDescent="0.25">
      <c r="A33" s="18" t="s">
        <v>46</v>
      </c>
      <c r="B33" s="19"/>
      <c r="C33" s="19">
        <v>10220</v>
      </c>
      <c r="D33" s="37" t="s">
        <v>47</v>
      </c>
      <c r="E33" s="23">
        <v>828861</v>
      </c>
      <c r="F33" s="24">
        <v>928901</v>
      </c>
    </row>
    <row r="34" spans="1:6" x14ac:dyDescent="0.25">
      <c r="A34" s="18" t="s">
        <v>48</v>
      </c>
      <c r="B34" s="19">
        <v>17785</v>
      </c>
      <c r="C34" s="19">
        <v>26900</v>
      </c>
      <c r="D34" s="25"/>
      <c r="E34" s="21"/>
      <c r="F34" s="22"/>
    </row>
    <row r="35" spans="1:6" x14ac:dyDescent="0.25">
      <c r="A35" s="18" t="s">
        <v>49</v>
      </c>
      <c r="B35" s="19">
        <v>6144</v>
      </c>
      <c r="C35" s="19">
        <v>34756</v>
      </c>
      <c r="D35" s="25" t="s">
        <v>50</v>
      </c>
      <c r="E35" s="21">
        <v>38539</v>
      </c>
      <c r="F35" s="22">
        <v>13080</v>
      </c>
    </row>
    <row r="36" spans="1:6" x14ac:dyDescent="0.25">
      <c r="A36" s="38" t="s">
        <v>51</v>
      </c>
      <c r="B36" s="19">
        <v>182139</v>
      </c>
      <c r="C36" s="19">
        <v>114602</v>
      </c>
      <c r="D36" s="25" t="s">
        <v>52</v>
      </c>
      <c r="E36" s="23">
        <v>274224</v>
      </c>
      <c r="F36" s="24">
        <v>276908</v>
      </c>
    </row>
    <row r="37" spans="1:6" x14ac:dyDescent="0.25">
      <c r="A37" s="18" t="s">
        <v>53</v>
      </c>
      <c r="B37" s="19">
        <v>17708</v>
      </c>
      <c r="C37" s="19">
        <v>25757</v>
      </c>
      <c r="D37" s="25" t="s">
        <v>54</v>
      </c>
      <c r="E37" s="23">
        <v>93235</v>
      </c>
      <c r="F37" s="24">
        <v>94564</v>
      </c>
    </row>
    <row r="38" spans="1:6" x14ac:dyDescent="0.25">
      <c r="A38" s="18" t="s">
        <v>55</v>
      </c>
      <c r="B38" s="19">
        <v>184664</v>
      </c>
      <c r="C38" s="19">
        <v>214027</v>
      </c>
      <c r="D38" s="25" t="s">
        <v>56</v>
      </c>
      <c r="E38" s="21">
        <v>1913</v>
      </c>
      <c r="F38" s="22">
        <v>2184</v>
      </c>
    </row>
    <row r="39" spans="1:6" x14ac:dyDescent="0.25">
      <c r="A39" s="18" t="s">
        <v>57</v>
      </c>
      <c r="B39" s="19">
        <v>49332</v>
      </c>
      <c r="C39" s="19">
        <v>26127</v>
      </c>
      <c r="D39" s="25" t="s">
        <v>58</v>
      </c>
      <c r="E39" s="21">
        <v>2115</v>
      </c>
      <c r="F39" s="22">
        <v>24522</v>
      </c>
    </row>
    <row r="40" spans="1:6" x14ac:dyDescent="0.25">
      <c r="A40" s="18" t="s">
        <v>59</v>
      </c>
      <c r="B40" s="19"/>
      <c r="C40" s="19">
        <v>8836</v>
      </c>
      <c r="D40" s="25" t="s">
        <v>60</v>
      </c>
      <c r="E40" s="21">
        <v>382949</v>
      </c>
      <c r="F40" s="22">
        <v>377783</v>
      </c>
    </row>
    <row r="41" spans="1:6" x14ac:dyDescent="0.25">
      <c r="A41" s="38"/>
      <c r="B41" s="19"/>
      <c r="C41" s="19"/>
      <c r="D41" s="25" t="s">
        <v>61</v>
      </c>
      <c r="E41" s="23">
        <v>47488</v>
      </c>
      <c r="F41" s="24">
        <v>11561</v>
      </c>
    </row>
    <row r="42" spans="1:6" x14ac:dyDescent="0.25">
      <c r="A42" s="18"/>
      <c r="B42" s="19"/>
      <c r="C42" s="19"/>
      <c r="D42" s="20" t="s">
        <v>62</v>
      </c>
      <c r="E42" s="21">
        <v>298932</v>
      </c>
      <c r="F42" s="22">
        <v>373540</v>
      </c>
    </row>
    <row r="43" spans="1:6" x14ac:dyDescent="0.25">
      <c r="A43" s="33" t="s">
        <v>63</v>
      </c>
      <c r="B43" s="34">
        <f>SUM(B30:B42)</f>
        <v>498356</v>
      </c>
      <c r="C43" s="34">
        <f>SUM(C30:C42)</f>
        <v>522961</v>
      </c>
      <c r="D43" s="25" t="s">
        <v>64</v>
      </c>
      <c r="E43" s="23">
        <v>177</v>
      </c>
      <c r="F43" s="24">
        <v>182</v>
      </c>
    </row>
    <row r="44" spans="1:6" x14ac:dyDescent="0.25">
      <c r="A44" s="18" t="s">
        <v>52</v>
      </c>
      <c r="B44" s="19">
        <v>276211</v>
      </c>
      <c r="C44" s="19">
        <v>270166</v>
      </c>
      <c r="D44" s="25" t="s">
        <v>65</v>
      </c>
      <c r="E44" s="21"/>
      <c r="F44" s="22"/>
    </row>
    <row r="45" spans="1:6" x14ac:dyDescent="0.25">
      <c r="A45" s="18" t="s">
        <v>66</v>
      </c>
      <c r="B45" s="19">
        <v>65549</v>
      </c>
      <c r="C45" s="19">
        <v>68153</v>
      </c>
      <c r="D45" s="25" t="s">
        <v>49</v>
      </c>
      <c r="E45" s="21">
        <v>11759</v>
      </c>
      <c r="F45" s="22">
        <v>24948</v>
      </c>
    </row>
    <row r="46" spans="1:6" x14ac:dyDescent="0.25">
      <c r="A46" s="38" t="s">
        <v>67</v>
      </c>
      <c r="B46" s="19"/>
      <c r="C46" s="19">
        <v>842</v>
      </c>
      <c r="D46" s="25" t="s">
        <v>68</v>
      </c>
      <c r="E46" s="21">
        <v>223408</v>
      </c>
      <c r="F46" s="22">
        <v>237672</v>
      </c>
    </row>
    <row r="47" spans="1:6" x14ac:dyDescent="0.25">
      <c r="A47" s="18" t="s">
        <v>69</v>
      </c>
      <c r="B47" s="19"/>
      <c r="C47" s="19"/>
      <c r="D47" s="25"/>
      <c r="E47" s="23"/>
      <c r="F47" s="24"/>
    </row>
    <row r="48" spans="1:6" x14ac:dyDescent="0.25">
      <c r="A48" s="33" t="s">
        <v>70</v>
      </c>
      <c r="B48" s="34">
        <f>SUM(B44:B47)</f>
        <v>341760</v>
      </c>
      <c r="C48" s="34">
        <f>SUM(C44:C47)</f>
        <v>339161</v>
      </c>
      <c r="D48" s="20"/>
      <c r="E48" s="21"/>
      <c r="F48" s="22"/>
    </row>
    <row r="49" spans="1:6" x14ac:dyDescent="0.25">
      <c r="A49" s="38" t="s">
        <v>71</v>
      </c>
      <c r="B49" s="19">
        <v>44105</v>
      </c>
      <c r="C49" s="19">
        <v>64583</v>
      </c>
      <c r="D49" s="20"/>
      <c r="E49" s="21"/>
      <c r="F49" s="22"/>
    </row>
    <row r="50" spans="1:6" x14ac:dyDescent="0.25">
      <c r="A50" s="18" t="s">
        <v>62</v>
      </c>
      <c r="B50" s="19"/>
      <c r="C50" s="19">
        <v>27550</v>
      </c>
      <c r="D50" s="20"/>
      <c r="E50" s="21"/>
      <c r="F50" s="22"/>
    </row>
    <row r="51" spans="1:6" x14ac:dyDescent="0.25">
      <c r="A51" s="38"/>
      <c r="B51" s="19"/>
      <c r="C51" s="19"/>
      <c r="D51" s="20"/>
      <c r="E51" s="21"/>
      <c r="F51" s="22"/>
    </row>
    <row r="52" spans="1:6" x14ac:dyDescent="0.25">
      <c r="A52" s="26" t="s">
        <v>72</v>
      </c>
      <c r="B52" s="39">
        <f>B48+B43+B29+B49+B50+B51</f>
        <v>1157185</v>
      </c>
      <c r="C52" s="27">
        <f>C48+C43+C29+C49+C50+C51</f>
        <v>1140193</v>
      </c>
      <c r="D52" s="28" t="s">
        <v>72</v>
      </c>
      <c r="E52" s="21">
        <f>SUM(E29:E50)</f>
        <v>3782533</v>
      </c>
      <c r="F52" s="21">
        <f>SUM(F29:F50)</f>
        <v>3520225</v>
      </c>
    </row>
    <row r="53" spans="1:6" ht="15.75" thickBot="1" x14ac:dyDescent="0.3">
      <c r="A53" s="40"/>
      <c r="B53" s="32"/>
      <c r="C53" s="32"/>
      <c r="D53" s="41"/>
      <c r="E53" s="42"/>
      <c r="F53" s="43"/>
    </row>
    <row r="54" spans="1:6" ht="15.75" thickBot="1" x14ac:dyDescent="0.3">
      <c r="A54" s="44" t="s">
        <v>73</v>
      </c>
      <c r="B54" s="45">
        <f>B20-B52</f>
        <v>21707</v>
      </c>
      <c r="C54" s="46">
        <f>C20-C52</f>
        <v>117067</v>
      </c>
      <c r="D54" s="47" t="s">
        <v>73</v>
      </c>
      <c r="E54" s="48">
        <f>E20-E52</f>
        <v>1564583</v>
      </c>
      <c r="F54" s="48">
        <f>F20-F52</f>
        <v>1592918</v>
      </c>
    </row>
    <row r="55" spans="1:6" x14ac:dyDescent="0.25">
      <c r="A55" s="49" t="s">
        <v>74</v>
      </c>
      <c r="B55" s="50">
        <v>1750500</v>
      </c>
      <c r="C55" s="50"/>
      <c r="D55" s="51" t="s">
        <v>75</v>
      </c>
      <c r="E55" s="52">
        <v>520856</v>
      </c>
      <c r="F55" s="52"/>
    </row>
    <row r="56" spans="1:6" x14ac:dyDescent="0.25">
      <c r="A56" s="53" t="s">
        <v>74</v>
      </c>
      <c r="B56" s="29"/>
      <c r="C56" s="29">
        <v>1104698</v>
      </c>
      <c r="D56" s="28" t="s">
        <v>65</v>
      </c>
      <c r="E56" s="54"/>
      <c r="F56" s="55">
        <v>335060</v>
      </c>
    </row>
    <row r="57" spans="1:6" ht="15.75" thickBot="1" x14ac:dyDescent="0.3">
      <c r="A57" s="56" t="s">
        <v>76</v>
      </c>
      <c r="B57" s="57"/>
      <c r="C57" s="58">
        <v>82632</v>
      </c>
      <c r="D57" s="59"/>
      <c r="E57" s="60"/>
      <c r="F57" s="60"/>
    </row>
    <row r="58" spans="1:6" x14ac:dyDescent="0.25">
      <c r="F58" s="2"/>
    </row>
    <row r="59" spans="1:6" ht="15.75" thickBot="1" x14ac:dyDescent="0.3">
      <c r="A59" s="61"/>
      <c r="F59" s="2"/>
    </row>
    <row r="60" spans="1:6" ht="15.75" thickBot="1" x14ac:dyDescent="0.3">
      <c r="A60" s="62" t="s">
        <v>77</v>
      </c>
      <c r="B60" s="63"/>
      <c r="C60" s="63"/>
      <c r="D60" s="63"/>
      <c r="E60" s="64"/>
      <c r="F60" s="65">
        <f>C54+F54</f>
        <v>1709985</v>
      </c>
    </row>
    <row r="61" spans="1:6" x14ac:dyDescent="0.25">
      <c r="A61" s="66"/>
      <c r="F61" s="2"/>
    </row>
  </sheetData>
  <pageMargins left="0.7" right="0.7" top="0.78740157499999996" bottom="0.78740157499999996" header="0.3" footer="0.3"/>
  <pageSetup paperSize="9" scale="8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Hlavní účetní</dc:creator>
  <cp:lastModifiedBy>Hlavní účetní</cp:lastModifiedBy>
  <dcterms:created xsi:type="dcterms:W3CDTF">2015-05-20T11:11:26Z</dcterms:created>
  <dcterms:modified xsi:type="dcterms:W3CDTF">2015-05-20T11:18:03Z</dcterms:modified>
</cp:coreProperties>
</file>