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<sst xmlns="http://schemas.openxmlformats.org/spreadsheetml/2006/main" count="160" uniqueCount="129">
  <si>
    <t>Péče o vzhled obcí a veřejnou zeleň</t>
  </si>
  <si>
    <t>Záležitosti prům.obch. a služeb</t>
  </si>
  <si>
    <t>výstavba a údržba inž.sítí</t>
  </si>
  <si>
    <t xml:space="preserve">výplata prosincových mezd </t>
  </si>
  <si>
    <t>Investiční dotace z všeob.pokl.správy</t>
  </si>
  <si>
    <t>Ostatní investiční dotace ze st.roz.</t>
  </si>
  <si>
    <t>volby</t>
  </si>
  <si>
    <t>Výstavba a údržba inženírských sítí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</si>
  <si>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</si>
  <si>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</si>
  <si>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</si>
  <si>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</si>
  <si>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</si>
  <si>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ost.zál.bezpečnosti a veř.pořádku</t>
  </si>
  <si>
    <t>Výtěžek z provozování hr.přístr.</t>
  </si>
  <si>
    <t>Mgr. Zdeňka Šepsová</t>
  </si>
  <si>
    <t>starostka města Dubá</t>
  </si>
  <si>
    <t xml:space="preserve">úprava </t>
  </si>
  <si>
    <t>skut.2009</t>
  </si>
  <si>
    <t>;Neinv. Transfery od RR</t>
  </si>
  <si>
    <t>Přijaté investiční dary</t>
  </si>
  <si>
    <t>Převody vl. Fondům v rozpočtech</t>
  </si>
  <si>
    <t>skut.1.-5.</t>
  </si>
  <si>
    <t>%</t>
  </si>
  <si>
    <t>Plnění</t>
  </si>
  <si>
    <t>úpr.č.2</t>
  </si>
  <si>
    <t>úpr.č. 2</t>
  </si>
  <si>
    <t>komentář k úpravě č.2, částky jsou v tis. Kč</t>
  </si>
  <si>
    <t xml:space="preserve">č.2 </t>
  </si>
  <si>
    <t>dotace od KÚ na kanalizaci</t>
  </si>
  <si>
    <t>dotace na volby do parlamentu ČR</t>
  </si>
  <si>
    <t>změna zákona o dani z nemovitostí</t>
  </si>
  <si>
    <t>plnění</t>
  </si>
  <si>
    <t>Dotace na VPP, a 22 tis.Kč na knihovnu</t>
  </si>
  <si>
    <t>dotace z MK 22 tis.Kč+16tis.Kč podíl města</t>
  </si>
  <si>
    <t>Dotace  MŠ 10tis.Kč,hasiči 218 tis. Kč</t>
  </si>
  <si>
    <t>Křenov, Panská Ves</t>
  </si>
  <si>
    <t>dotace z KÚ</t>
  </si>
  <si>
    <t>dotace na volby</t>
  </si>
  <si>
    <t>daň za město za rok 2009</t>
  </si>
  <si>
    <t>nákup pozemku</t>
  </si>
  <si>
    <t>Úprava rozpočtu byla projednána a schválena na jednání městského zastupitelstva dne 24.6.2010</t>
  </si>
  <si>
    <t>nákl.na žáky v j. ZŠ:15 tis.,plyn v ZŠ 250tis.</t>
  </si>
  <si>
    <t>zvýšení převodu o navýšení nákl.na cestu</t>
  </si>
  <si>
    <t>zvýšení nákladů na cestu</t>
  </si>
  <si>
    <t>převod účelové dotace MŠ</t>
  </si>
  <si>
    <t>na parcích</t>
  </si>
  <si>
    <t>dot.na VPP 296 tis.+ 50 zvýšená spoluúč.</t>
  </si>
  <si>
    <t>20 Deštná kostel, 7 zvýš.spoluúč. č.p.192</t>
  </si>
  <si>
    <t>prodel paneláku-změna par.</t>
  </si>
  <si>
    <t>Pol.</t>
  </si>
  <si>
    <t>Popis</t>
  </si>
  <si>
    <t>skutečnost</t>
  </si>
  <si>
    <t>Daň z příjmu fyz. osob ze záv. Čin.</t>
  </si>
  <si>
    <t>Daň z příjmu fyz. osob ze OSVC</t>
  </si>
  <si>
    <t>Daň z příjmu fyz. osob z kap.</t>
  </si>
  <si>
    <t>Daň z příjmu právnických osob</t>
  </si>
  <si>
    <t>Daň z příjmu pravnických osob za obce</t>
  </si>
  <si>
    <t>Daň z přidané hodnoty</t>
  </si>
  <si>
    <t>Poplatky za vypouštění škodlivin</t>
  </si>
  <si>
    <t>Poplatky za odnětí lesní půdy</t>
  </si>
  <si>
    <t>Poplatek za komunální odpad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</si>
  <si>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</si>
  <si>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</si>
  <si>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</si>
  <si>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</si>
  <si>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</si>
  <si>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provozovaný hrací přístroj</t>
  </si>
  <si>
    <t>Správní poplatky</t>
  </si>
  <si>
    <t>Daň z nemovitostí</t>
  </si>
  <si>
    <t>Splátky půjček od obyvatelstva</t>
  </si>
  <si>
    <t>Neinvest. přijaté dotace z všeob. pokl. správy</t>
  </si>
  <si>
    <t>Neinv. Přij. dot. ze SR v rámci SDV</t>
  </si>
  <si>
    <t>Ostatní dotace</t>
  </si>
  <si>
    <t>neivestiční přijaté dotace od obcí</t>
  </si>
  <si>
    <t>neinvestiční přijaté dotace od krajů</t>
  </si>
  <si>
    <t>Daňové příjmy celkem</t>
  </si>
  <si>
    <t>Základní školy</t>
  </si>
  <si>
    <t>Činnosti knihovnické</t>
  </si>
  <si>
    <t>Záležitosti kultury</t>
  </si>
  <si>
    <t>Bytové hospodářství</t>
  </si>
  <si>
    <t>Nebytové hospodářství</t>
  </si>
  <si>
    <t>Pohřebnictví</t>
  </si>
  <si>
    <t>Komunální služby a územní rozvoj</t>
  </si>
  <si>
    <t>Sběr a svoz komunálního odpadu</t>
  </si>
  <si>
    <t>Požární ochrana - dobrovolná část</t>
  </si>
  <si>
    <t>Činnost místní správy</t>
  </si>
  <si>
    <t>finanční vypořádání min. let</t>
  </si>
  <si>
    <t>Obecné příjmy a výdaje z financování</t>
  </si>
  <si>
    <t>Neidentifikovatelné platby</t>
  </si>
  <si>
    <t>CELKEM</t>
  </si>
  <si>
    <t>Pěstební činnost</t>
  </si>
  <si>
    <t>Silnice</t>
  </si>
  <si>
    <t>Zálež. poz. komunikací</t>
  </si>
  <si>
    <t>Provoz veřejné silniční dopravy</t>
  </si>
  <si>
    <t>Odvádění a čištění odpadních vod</t>
  </si>
  <si>
    <t>Předškolní zařízení</t>
  </si>
  <si>
    <t>Záležitosti kultury j.n.</t>
  </si>
  <si>
    <t>Zachování a obnova kulturních pam.</t>
  </si>
  <si>
    <t>Rozhlas a televize</t>
  </si>
  <si>
    <t xml:space="preserve">Záležitosti kultury a církví a s </t>
  </si>
  <si>
    <t>Tělovýchovná činnost</t>
  </si>
  <si>
    <t>Využití volného času dětí</t>
  </si>
  <si>
    <t>Prevence před drogami</t>
  </si>
  <si>
    <t>Programy pomoci zdravotně postiženým</t>
  </si>
  <si>
    <t>Ostatní programy rozv. Bydlení</t>
  </si>
  <si>
    <t>Veřejné osvětlení</t>
  </si>
  <si>
    <t>Sběr a svoz komunálních odpadů</t>
  </si>
  <si>
    <t>Ochrana druhů a stanovišť</t>
  </si>
  <si>
    <t>Péče o vzhled obce a veřejnou zeleň</t>
  </si>
  <si>
    <t>Domovy důchodců</t>
  </si>
  <si>
    <t>Soc. péče a pomoc starým a zdrav postiž.</t>
  </si>
  <si>
    <t>Protipožární ochrana- dobrovolná</t>
  </si>
  <si>
    <t>Zastupitelstva obcí</t>
  </si>
  <si>
    <t>Obecné příjmy a výdaje z finac</t>
  </si>
  <si>
    <t>Finanční operce j.n.</t>
  </si>
  <si>
    <t>Finanční vypořádání min. let</t>
  </si>
  <si>
    <t>Příjmy</t>
  </si>
  <si>
    <t>Výdaje</t>
  </si>
  <si>
    <t>Příjmy - výdaje</t>
  </si>
  <si>
    <t>Financování - splátky úvěry</t>
  </si>
  <si>
    <t>Hosp. výsledek</t>
  </si>
  <si>
    <t>Pol</t>
  </si>
  <si>
    <t>6310</t>
  </si>
  <si>
    <t>6409</t>
  </si>
  <si>
    <t>Rekapitulace</t>
  </si>
  <si>
    <t>6500 panelák,823 tis. za p.pod obchvatem</t>
  </si>
  <si>
    <t>po úpr.č.1</t>
  </si>
  <si>
    <t>Rozpočtová změna  č.2 rozpočtu města Dubá na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</si>
</sst>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5" borderId="17" xfId="0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6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wrapText="1"/>
      <protection locked="0"/>
    </xf>
    <xf numFmtId="2" fontId="2" fillId="0" borderId="18" xfId="0" applyNumberFormat="1" applyFont="1" applyFill="1" applyBorder="1" applyAlignment="1" applyProtection="1">
      <alignment horizontal="right"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0" xfId="0" applyFont="1" applyFill="1" applyBorder="1" applyAlignment="1" applyProtection="1">
      <alignment/>
      <protection/>
    </xf>
    <xf numFmtId="0" fontId="4" fillId="36" borderId="2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49" fontId="2" fillId="37" borderId="21" xfId="0" applyNumberFormat="1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" fontId="4" fillId="37" borderId="22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 wrapText="1"/>
      <protection locked="0"/>
    </xf>
    <xf numFmtId="0" fontId="1" fillId="35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5" borderId="29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/>
      <protection/>
    </xf>
    <xf numFmtId="0" fontId="9" fillId="33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" fillId="35" borderId="19" xfId="0" applyFont="1" applyFill="1" applyBorder="1" applyAlignment="1" applyProtection="1">
      <alignment/>
      <protection/>
    </xf>
    <xf numFmtId="0" fontId="9" fillId="33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0" borderId="31" xfId="0" applyNumberFormat="1" applyFont="1" applyFill="1" applyBorder="1" applyAlignment="1" applyProtection="1">
      <alignment/>
      <protection/>
    </xf>
    <xf numFmtId="3" fontId="0" fillId="33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10" fillId="0" borderId="26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25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1" fillId="35" borderId="33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1" fillId="35" borderId="29" xfId="0" applyNumberFormat="1" applyFont="1" applyFill="1" applyBorder="1" applyAlignment="1" applyProtection="1">
      <alignment/>
      <protection/>
    </xf>
    <xf numFmtId="3" fontId="1" fillId="35" borderId="20" xfId="0" applyNumberFormat="1" applyFont="1" applyFill="1" applyBorder="1" applyAlignment="1" applyProtection="1">
      <alignment/>
      <protection/>
    </xf>
    <xf numFmtId="3" fontId="10" fillId="35" borderId="20" xfId="0" applyNumberFormat="1" applyFont="1" applyFill="1" applyBorder="1" applyAlignment="1">
      <alignment/>
    </xf>
    <xf numFmtId="0" fontId="1" fillId="36" borderId="30" xfId="0" applyFont="1" applyFill="1" applyBorder="1" applyAlignment="1" applyProtection="1">
      <alignment/>
      <protection/>
    </xf>
    <xf numFmtId="0" fontId="5" fillId="36" borderId="30" xfId="0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5" fillId="36" borderId="2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1" fontId="10" fillId="0" borderId="20" xfId="0" applyNumberFormat="1" applyFont="1" applyBorder="1" applyAlignment="1">
      <alignment/>
    </xf>
    <xf numFmtId="0" fontId="9" fillId="36" borderId="30" xfId="0" applyFont="1" applyFill="1" applyBorder="1" applyAlignment="1">
      <alignment horizontal="center"/>
    </xf>
    <xf numFmtId="1" fontId="9" fillId="36" borderId="30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1" fontId="9" fillId="36" borderId="20" xfId="0" applyNumberFormat="1" applyFont="1" applyFill="1" applyBorder="1" applyAlignment="1">
      <alignment horizontal="center"/>
    </xf>
    <xf numFmtId="0" fontId="1" fillId="35" borderId="36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1" fontId="9" fillId="35" borderId="33" xfId="0" applyNumberFormat="1" applyFont="1" applyFill="1" applyBorder="1" applyAlignment="1">
      <alignment horizontal="center"/>
    </xf>
    <xf numFmtId="0" fontId="1" fillId="36" borderId="32" xfId="0" applyFont="1" applyFill="1" applyBorder="1" applyAlignment="1" applyProtection="1">
      <alignment horizontal="left"/>
      <protection/>
    </xf>
    <xf numFmtId="0" fontId="1" fillId="36" borderId="33" xfId="0" applyFont="1" applyFill="1" applyBorder="1" applyAlignment="1" applyProtection="1">
      <alignment horizontal="center"/>
      <protection/>
    </xf>
    <xf numFmtId="0" fontId="5" fillId="36" borderId="33" xfId="0" applyFont="1" applyFill="1" applyBorder="1" applyAlignment="1" applyProtection="1">
      <alignment horizontal="center"/>
      <protection/>
    </xf>
    <xf numFmtId="0" fontId="9" fillId="33" borderId="36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1" fontId="1" fillId="36" borderId="24" xfId="0" applyNumberFormat="1" applyFont="1" applyFill="1" applyBorder="1" applyAlignment="1" applyProtection="1">
      <alignment horizontal="center"/>
      <protection/>
    </xf>
    <xf numFmtId="2" fontId="2" fillId="36" borderId="29" xfId="0" applyNumberFormat="1" applyFont="1" applyFill="1" applyBorder="1" applyAlignment="1" applyProtection="1">
      <alignment horizontal="center"/>
      <protection/>
    </xf>
    <xf numFmtId="3" fontId="0" fillId="33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33" borderId="23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1" fillId="36" borderId="29" xfId="0" applyNumberFormat="1" applyFont="1" applyFill="1" applyBorder="1" applyAlignment="1" applyProtection="1">
      <alignment/>
      <protection/>
    </xf>
    <xf numFmtId="3" fontId="10" fillId="36" borderId="20" xfId="0" applyNumberFormat="1" applyFont="1" applyFill="1" applyBorder="1" applyAlignment="1">
      <alignment/>
    </xf>
    <xf numFmtId="3" fontId="1" fillId="36" borderId="20" xfId="0" applyNumberFormat="1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0" fontId="9" fillId="33" borderId="37" xfId="0" applyFont="1" applyFill="1" applyBorder="1" applyAlignment="1">
      <alignment horizontal="center"/>
    </xf>
    <xf numFmtId="3" fontId="1" fillId="36" borderId="36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2" fillId="37" borderId="22" xfId="0" applyNumberFormat="1" applyFont="1" applyFill="1" applyBorder="1" applyAlignment="1" applyProtection="1">
      <alignment/>
      <protection locked="0"/>
    </xf>
    <xf numFmtId="3" fontId="0" fillId="37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10" fillId="0" borderId="30" xfId="0" applyNumberFormat="1" applyFont="1" applyBorder="1" applyAlignment="1">
      <alignment/>
    </xf>
    <xf numFmtId="3" fontId="0" fillId="33" borderId="10" xfId="0" applyNumberFormat="1" applyFill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2" fillId="0" borderId="26" xfId="0" applyNumberFormat="1" applyFont="1" applyFill="1" applyBorder="1" applyAlignment="1" applyProtection="1">
      <alignment/>
      <protection/>
    </xf>
    <xf numFmtId="3" fontId="2" fillId="33" borderId="26" xfId="0" applyNumberFormat="1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 horizontal="center"/>
      <protection/>
    </xf>
    <xf numFmtId="3" fontId="2" fillId="33" borderId="38" xfId="0" applyNumberFormat="1" applyFont="1" applyFill="1" applyBorder="1" applyAlignment="1" applyProtection="1">
      <alignment/>
      <protection/>
    </xf>
    <xf numFmtId="3" fontId="2" fillId="33" borderId="39" xfId="0" applyNumberFormat="1" applyFont="1" applyFill="1" applyBorder="1" applyAlignment="1" applyProtection="1">
      <alignment/>
      <protection/>
    </xf>
    <xf numFmtId="3" fontId="0" fillId="33" borderId="39" xfId="0" applyNumberFormat="1" applyFill="1" applyBorder="1" applyAlignment="1">
      <alignment/>
    </xf>
    <xf numFmtId="3" fontId="1" fillId="33" borderId="39" xfId="0" applyNumberFormat="1" applyFont="1" applyFill="1" applyBorder="1" applyAlignment="1" applyProtection="1">
      <alignment/>
      <protection/>
    </xf>
    <xf numFmtId="3" fontId="0" fillId="37" borderId="20" xfId="0" applyNumberFormat="1" applyFill="1" applyBorder="1" applyAlignment="1">
      <alignment/>
    </xf>
    <xf numFmtId="3" fontId="0" fillId="37" borderId="40" xfId="0" applyNumberFormat="1" applyFill="1" applyBorder="1" applyAlignment="1">
      <alignment/>
    </xf>
    <xf numFmtId="1" fontId="9" fillId="33" borderId="3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7">
          <cell r="E7" t="str">
            <v>Popis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26.57421875" style="0" customWidth="1"/>
    <col min="4" max="4" width="10.421875" style="0" customWidth="1"/>
    <col min="9" max="9" width="9.8515625" style="0" customWidth="1"/>
    <col min="12" max="12" width="4.140625" style="0" customWidth="1"/>
    <col min="14" max="14" width="6.28125" style="0" customWidth="1"/>
  </cols>
  <sheetData>
    <row r="1" spans="1:14" ht="12.75">
      <c r="A1" s="5"/>
      <c r="B1" s="5"/>
      <c r="C1" s="5"/>
      <c r="D1" s="5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6" t="s">
        <v>128</v>
      </c>
      <c r="B2" s="5"/>
      <c r="C2" s="5"/>
      <c r="D2" s="5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3.5" thickBot="1">
      <c r="A3" s="6"/>
      <c r="B3" s="6"/>
      <c r="C3" s="6"/>
      <c r="D3" s="6"/>
      <c r="E3" s="17"/>
      <c r="F3" s="17"/>
      <c r="G3" s="17"/>
      <c r="H3" s="17"/>
      <c r="I3" s="17"/>
      <c r="J3" s="19"/>
      <c r="K3" s="19"/>
      <c r="L3" s="19"/>
      <c r="M3" s="19"/>
      <c r="N3" s="19"/>
    </row>
    <row r="4" spans="1:14" ht="12.75">
      <c r="A4" s="36" t="s">
        <v>11</v>
      </c>
      <c r="B4" s="71"/>
      <c r="C4" s="71"/>
      <c r="D4" s="64">
        <v>2009</v>
      </c>
      <c r="E4" s="72">
        <v>2010</v>
      </c>
      <c r="F4" s="73" t="s">
        <v>22</v>
      </c>
      <c r="G4" s="72" t="s">
        <v>22</v>
      </c>
      <c r="H4" s="73" t="s">
        <v>23</v>
      </c>
      <c r="I4" s="73" t="s">
        <v>17</v>
      </c>
      <c r="J4" s="163" t="s">
        <v>27</v>
      </c>
      <c r="K4" s="163"/>
      <c r="L4" s="163"/>
      <c r="M4" s="163"/>
      <c r="N4" s="164"/>
    </row>
    <row r="5" spans="1:14" ht="13.5" thickBot="1">
      <c r="A5" s="74"/>
      <c r="B5" s="41" t="s">
        <v>122</v>
      </c>
      <c r="C5" s="40" t="str">
        <f>+'[1]podrobný rozpočet 2004'!E7</f>
        <v>Popis</v>
      </c>
      <c r="D5" s="70" t="s">
        <v>52</v>
      </c>
      <c r="E5" s="78" t="s">
        <v>127</v>
      </c>
      <c r="F5" s="76">
        <v>2009</v>
      </c>
      <c r="G5" s="75">
        <v>2010</v>
      </c>
      <c r="H5" s="76" t="s">
        <v>24</v>
      </c>
      <c r="I5" s="77" t="s">
        <v>28</v>
      </c>
      <c r="J5" s="165"/>
      <c r="K5" s="165"/>
      <c r="L5" s="165"/>
      <c r="M5" s="165"/>
      <c r="N5" s="166"/>
    </row>
    <row r="6" spans="1:14" ht="12.75">
      <c r="A6" s="65"/>
      <c r="B6" s="66">
        <v>1111</v>
      </c>
      <c r="C6" s="67" t="s">
        <v>53</v>
      </c>
      <c r="D6" s="79">
        <v>2617</v>
      </c>
      <c r="E6" s="80">
        <v>2900</v>
      </c>
      <c r="F6" s="81">
        <v>1192</v>
      </c>
      <c r="G6" s="80">
        <v>1192</v>
      </c>
      <c r="H6" s="82">
        <f>G6/E6*100</f>
        <v>41.10344827586207</v>
      </c>
      <c r="I6" s="81"/>
      <c r="J6" s="68"/>
      <c r="K6" s="68"/>
      <c r="L6" s="68"/>
      <c r="M6" s="68"/>
      <c r="N6" s="69"/>
    </row>
    <row r="7" spans="1:14" ht="12.75">
      <c r="A7" s="43"/>
      <c r="B7" s="7">
        <v>1112</v>
      </c>
      <c r="C7" s="11" t="s">
        <v>54</v>
      </c>
      <c r="D7" s="62">
        <v>758</v>
      </c>
      <c r="E7" s="83">
        <v>640</v>
      </c>
      <c r="F7" s="84">
        <v>196</v>
      </c>
      <c r="G7" s="83">
        <v>173</v>
      </c>
      <c r="H7" s="85">
        <f aca="true" t="shared" si="0" ref="H7:H56">G7/E7*100</f>
        <v>27.03125</v>
      </c>
      <c r="I7" s="84"/>
      <c r="J7" s="20"/>
      <c r="K7" s="20"/>
      <c r="L7" s="20"/>
      <c r="M7" s="20"/>
      <c r="N7" s="23"/>
    </row>
    <row r="8" spans="1:14" ht="12.75">
      <c r="A8" s="43"/>
      <c r="B8" s="7">
        <v>1113</v>
      </c>
      <c r="C8" s="11" t="s">
        <v>55</v>
      </c>
      <c r="D8" s="62">
        <v>259</v>
      </c>
      <c r="E8" s="83">
        <v>200</v>
      </c>
      <c r="F8" s="84">
        <v>101</v>
      </c>
      <c r="G8" s="83">
        <v>95</v>
      </c>
      <c r="H8" s="85">
        <f t="shared" si="0"/>
        <v>47.5</v>
      </c>
      <c r="I8" s="84"/>
      <c r="J8" s="20"/>
      <c r="K8" s="20"/>
      <c r="L8" s="20"/>
      <c r="M8" s="20"/>
      <c r="N8" s="23"/>
    </row>
    <row r="9" spans="1:14" ht="12.75">
      <c r="A9" s="43"/>
      <c r="B9" s="7">
        <v>1121</v>
      </c>
      <c r="C9" s="11" t="s">
        <v>56</v>
      </c>
      <c r="D9" s="62">
        <v>3228</v>
      </c>
      <c r="E9" s="83">
        <v>3200</v>
      </c>
      <c r="F9" s="84">
        <v>1456</v>
      </c>
      <c r="G9" s="83">
        <v>1274</v>
      </c>
      <c r="H9" s="85">
        <f t="shared" si="0"/>
        <v>39.8125</v>
      </c>
      <c r="I9" s="84"/>
      <c r="J9" s="20"/>
      <c r="K9" s="20"/>
      <c r="L9" s="20"/>
      <c r="M9" s="20"/>
      <c r="N9" s="23"/>
    </row>
    <row r="10" spans="1:14" ht="12.75">
      <c r="A10" s="43"/>
      <c r="B10" s="7">
        <v>1122</v>
      </c>
      <c r="C10" s="11" t="s">
        <v>57</v>
      </c>
      <c r="D10" s="62">
        <v>14</v>
      </c>
      <c r="E10" s="83">
        <v>600</v>
      </c>
      <c r="F10" s="84">
        <v>714</v>
      </c>
      <c r="G10" s="83">
        <v>976</v>
      </c>
      <c r="H10" s="85">
        <f t="shared" si="0"/>
        <v>162.66666666666666</v>
      </c>
      <c r="I10" s="84">
        <v>376</v>
      </c>
      <c r="J10" s="20"/>
      <c r="K10" s="20"/>
      <c r="L10" s="20"/>
      <c r="M10" s="20"/>
      <c r="N10" s="23"/>
    </row>
    <row r="11" spans="1:14" ht="12.75">
      <c r="A11" s="43"/>
      <c r="B11" s="7">
        <v>1211</v>
      </c>
      <c r="C11" s="11" t="s">
        <v>58</v>
      </c>
      <c r="D11" s="62">
        <v>6448</v>
      </c>
      <c r="E11" s="83">
        <v>6800</v>
      </c>
      <c r="F11" s="84">
        <v>2830</v>
      </c>
      <c r="G11" s="83">
        <v>3067</v>
      </c>
      <c r="H11" s="85">
        <f t="shared" si="0"/>
        <v>45.10294117647059</v>
      </c>
      <c r="I11" s="84"/>
      <c r="J11" s="20"/>
      <c r="K11" s="20"/>
      <c r="L11" s="20"/>
      <c r="M11" s="20"/>
      <c r="N11" s="23"/>
    </row>
    <row r="12" spans="1:14" ht="12.75">
      <c r="A12" s="43"/>
      <c r="B12" s="7">
        <v>1332</v>
      </c>
      <c r="C12" s="11" t="s">
        <v>59</v>
      </c>
      <c r="D12" s="62">
        <v>100</v>
      </c>
      <c r="E12" s="83">
        <v>5</v>
      </c>
      <c r="F12" s="84"/>
      <c r="G12" s="83"/>
      <c r="H12" s="85">
        <f t="shared" si="0"/>
        <v>0</v>
      </c>
      <c r="I12" s="84"/>
      <c r="J12" s="20"/>
      <c r="K12" s="20"/>
      <c r="L12" s="20"/>
      <c r="M12" s="20"/>
      <c r="N12" s="23"/>
    </row>
    <row r="13" spans="1:14" ht="12.75">
      <c r="A13" s="43"/>
      <c r="B13" s="7">
        <v>1335</v>
      </c>
      <c r="C13" s="11" t="s">
        <v>60</v>
      </c>
      <c r="D13" s="62">
        <v>20</v>
      </c>
      <c r="E13" s="83"/>
      <c r="F13" s="84"/>
      <c r="G13" s="83"/>
      <c r="H13" s="85"/>
      <c r="I13" s="84"/>
      <c r="J13" s="20"/>
      <c r="K13" s="20"/>
      <c r="L13" s="20"/>
      <c r="M13" s="20"/>
      <c r="N13" s="23"/>
    </row>
    <row r="14" spans="1:14" ht="12.75">
      <c r="A14" s="43"/>
      <c r="B14" s="7">
        <v>1337</v>
      </c>
      <c r="C14" s="11" t="s">
        <v>61</v>
      </c>
      <c r="D14" s="62">
        <v>1004</v>
      </c>
      <c r="E14" s="83">
        <v>1000</v>
      </c>
      <c r="F14" s="84">
        <v>672</v>
      </c>
      <c r="G14" s="83">
        <v>681</v>
      </c>
      <c r="H14" s="85">
        <f t="shared" si="0"/>
        <v>68.10000000000001</v>
      </c>
      <c r="I14" s="84"/>
      <c r="J14" s="20"/>
      <c r="K14" s="20"/>
      <c r="L14" s="20"/>
      <c r="M14" s="20"/>
      <c r="N14" s="23"/>
    </row>
    <row r="15" spans="1:14" ht="12.75">
      <c r="A15" s="43"/>
      <c r="B15" s="7">
        <v>1341</v>
      </c>
      <c r="C15" s="11" t="s">
        <v>62</v>
      </c>
      <c r="D15" s="62">
        <v>61</v>
      </c>
      <c r="E15" s="83">
        <v>60</v>
      </c>
      <c r="F15" s="84">
        <v>49</v>
      </c>
      <c r="G15" s="83">
        <v>41</v>
      </c>
      <c r="H15" s="85">
        <f t="shared" si="0"/>
        <v>68.33333333333333</v>
      </c>
      <c r="I15" s="84"/>
      <c r="J15" s="20"/>
      <c r="K15" s="20"/>
      <c r="L15" s="20"/>
      <c r="M15" s="20"/>
      <c r="N15" s="23"/>
    </row>
    <row r="16" spans="1:14" ht="12.75">
      <c r="A16" s="43"/>
      <c r="B16" s="7">
        <v>1342</v>
      </c>
      <c r="C16" s="11" t="s">
        <v>63</v>
      </c>
      <c r="D16" s="62">
        <v>3</v>
      </c>
      <c r="E16" s="83">
        <v>10</v>
      </c>
      <c r="F16" s="84">
        <v>2</v>
      </c>
      <c r="G16" s="83">
        <v>7</v>
      </c>
      <c r="H16" s="85">
        <f t="shared" si="0"/>
        <v>70</v>
      </c>
      <c r="I16" s="84"/>
      <c r="J16" s="20"/>
      <c r="K16" s="20"/>
      <c r="L16" s="20"/>
      <c r="M16" s="20"/>
      <c r="N16" s="23"/>
    </row>
    <row r="17" spans="1:14" ht="12.75">
      <c r="A17" s="43"/>
      <c r="B17" s="7">
        <v>1343</v>
      </c>
      <c r="C17" s="11" t="s">
        <v>64</v>
      </c>
      <c r="D17" s="62">
        <v>40</v>
      </c>
      <c r="E17" s="83">
        <v>30</v>
      </c>
      <c r="F17" s="84">
        <v>9</v>
      </c>
      <c r="G17" s="83">
        <v>4</v>
      </c>
      <c r="H17" s="85">
        <f t="shared" si="0"/>
        <v>13.333333333333334</v>
      </c>
      <c r="I17" s="84"/>
      <c r="J17" s="20"/>
      <c r="K17" s="20"/>
      <c r="L17" s="20"/>
      <c r="M17" s="20"/>
      <c r="N17" s="23"/>
    </row>
    <row r="18" spans="1:14" ht="12.75">
      <c r="A18" s="43"/>
      <c r="B18" s="7">
        <v>1344</v>
      </c>
      <c r="C18" s="11" t="s">
        <v>65</v>
      </c>
      <c r="D18" s="62">
        <v>18</v>
      </c>
      <c r="E18" s="83">
        <v>8</v>
      </c>
      <c r="F18" s="84">
        <v>3</v>
      </c>
      <c r="G18" s="83"/>
      <c r="H18" s="85">
        <f t="shared" si="0"/>
        <v>0</v>
      </c>
      <c r="I18" s="84"/>
      <c r="J18" s="20"/>
      <c r="K18" s="20"/>
      <c r="L18" s="20"/>
      <c r="M18" s="20"/>
      <c r="N18" s="23"/>
    </row>
    <row r="19" spans="1:14" ht="12.75">
      <c r="A19" s="43"/>
      <c r="B19" s="7">
        <v>1345</v>
      </c>
      <c r="C19" s="11" t="s">
        <v>66</v>
      </c>
      <c r="D19" s="62">
        <v>60</v>
      </c>
      <c r="E19" s="83">
        <v>25</v>
      </c>
      <c r="F19" s="84">
        <v>4</v>
      </c>
      <c r="G19" s="83">
        <v>2</v>
      </c>
      <c r="H19" s="85">
        <f t="shared" si="0"/>
        <v>8</v>
      </c>
      <c r="I19" s="84"/>
      <c r="J19" s="20"/>
      <c r="K19" s="20"/>
      <c r="L19" s="20"/>
      <c r="M19" s="20"/>
      <c r="N19" s="23"/>
    </row>
    <row r="20" spans="1:14" ht="12.75">
      <c r="A20" s="43"/>
      <c r="B20" s="7">
        <v>1347</v>
      </c>
      <c r="C20" s="11" t="s">
        <v>67</v>
      </c>
      <c r="D20" s="62">
        <v>425</v>
      </c>
      <c r="E20" s="83">
        <v>70</v>
      </c>
      <c r="F20" s="84">
        <v>40</v>
      </c>
      <c r="G20" s="83">
        <v>25</v>
      </c>
      <c r="H20" s="85">
        <f t="shared" si="0"/>
        <v>35.714285714285715</v>
      </c>
      <c r="I20" s="84"/>
      <c r="J20" s="20"/>
      <c r="K20" s="20"/>
      <c r="L20" s="20"/>
      <c r="M20" s="20"/>
      <c r="N20" s="23"/>
    </row>
    <row r="21" spans="1:14" ht="12.75">
      <c r="A21" s="43"/>
      <c r="B21" s="7">
        <v>1351</v>
      </c>
      <c r="C21" s="11" t="s">
        <v>14</v>
      </c>
      <c r="D21" s="62">
        <v>200</v>
      </c>
      <c r="E21" s="83">
        <v>30</v>
      </c>
      <c r="F21" s="84">
        <v>2</v>
      </c>
      <c r="G21" s="83">
        <v>3</v>
      </c>
      <c r="H21" s="85">
        <f t="shared" si="0"/>
        <v>10</v>
      </c>
      <c r="I21" s="84"/>
      <c r="J21" s="20"/>
      <c r="K21" s="20"/>
      <c r="L21" s="20"/>
      <c r="M21" s="20"/>
      <c r="N21" s="23"/>
    </row>
    <row r="22" spans="1:14" ht="12.75">
      <c r="A22" s="43"/>
      <c r="B22" s="7">
        <v>1361</v>
      </c>
      <c r="C22" s="11" t="s">
        <v>68</v>
      </c>
      <c r="D22" s="62">
        <v>254</v>
      </c>
      <c r="E22" s="83">
        <v>200</v>
      </c>
      <c r="F22" s="84">
        <v>119</v>
      </c>
      <c r="G22" s="83">
        <v>91</v>
      </c>
      <c r="H22" s="85">
        <f t="shared" si="0"/>
        <v>45.5</v>
      </c>
      <c r="I22" s="84"/>
      <c r="J22" s="20"/>
      <c r="K22" s="20"/>
      <c r="L22" s="20"/>
      <c r="M22" s="20"/>
      <c r="N22" s="23"/>
    </row>
    <row r="23" spans="1:14" ht="12.75">
      <c r="A23" s="43"/>
      <c r="B23" s="7">
        <v>1511</v>
      </c>
      <c r="C23" s="11" t="s">
        <v>69</v>
      </c>
      <c r="D23" s="62">
        <v>2678</v>
      </c>
      <c r="E23" s="86">
        <v>3250</v>
      </c>
      <c r="F23" s="87">
        <v>200</v>
      </c>
      <c r="G23" s="86">
        <v>299</v>
      </c>
      <c r="H23" s="85">
        <f t="shared" si="0"/>
        <v>9.2</v>
      </c>
      <c r="I23" s="87"/>
      <c r="J23" s="32" t="s">
        <v>31</v>
      </c>
      <c r="K23" s="20"/>
      <c r="L23" s="20"/>
      <c r="M23" s="20"/>
      <c r="N23" s="23"/>
    </row>
    <row r="24" spans="1:14" ht="12.75">
      <c r="A24" s="43"/>
      <c r="B24" s="7">
        <v>2460</v>
      </c>
      <c r="C24" s="11" t="s">
        <v>70</v>
      </c>
      <c r="D24" s="62">
        <v>172</v>
      </c>
      <c r="E24" s="83">
        <v>54</v>
      </c>
      <c r="F24" s="84">
        <v>68</v>
      </c>
      <c r="G24" s="83">
        <v>38</v>
      </c>
      <c r="H24" s="85">
        <f t="shared" si="0"/>
        <v>70.37037037037037</v>
      </c>
      <c r="I24" s="84"/>
      <c r="J24" s="20"/>
      <c r="K24" s="20"/>
      <c r="L24" s="20"/>
      <c r="M24" s="20"/>
      <c r="N24" s="23"/>
    </row>
    <row r="25" spans="1:14" ht="12.75">
      <c r="A25" s="43"/>
      <c r="B25" s="7">
        <v>4111</v>
      </c>
      <c r="C25" s="11" t="s">
        <v>71</v>
      </c>
      <c r="D25" s="62">
        <v>285</v>
      </c>
      <c r="E25" s="83"/>
      <c r="F25" s="84">
        <v>292</v>
      </c>
      <c r="G25" s="83">
        <v>60</v>
      </c>
      <c r="H25" s="85"/>
      <c r="I25" s="84">
        <v>60</v>
      </c>
      <c r="J25" s="20" t="s">
        <v>30</v>
      </c>
      <c r="K25" s="20"/>
      <c r="L25" s="20"/>
      <c r="M25" s="20"/>
      <c r="N25" s="23"/>
    </row>
    <row r="26" spans="1:14" ht="12.75">
      <c r="A26" s="43"/>
      <c r="B26" s="7">
        <v>4112</v>
      </c>
      <c r="C26" s="11" t="s">
        <v>72</v>
      </c>
      <c r="D26" s="62">
        <v>801</v>
      </c>
      <c r="E26" s="83">
        <v>1419</v>
      </c>
      <c r="F26" s="84">
        <v>334</v>
      </c>
      <c r="G26" s="83">
        <v>591</v>
      </c>
      <c r="H26" s="85">
        <f t="shared" si="0"/>
        <v>41.64904862579281</v>
      </c>
      <c r="I26" s="84"/>
      <c r="J26" s="20"/>
      <c r="K26" s="20"/>
      <c r="L26" s="20"/>
      <c r="M26" s="20"/>
      <c r="N26" s="23"/>
    </row>
    <row r="27" spans="1:14" ht="12.75">
      <c r="A27" s="43"/>
      <c r="B27" s="7">
        <v>4116</v>
      </c>
      <c r="C27" s="11" t="s">
        <v>73</v>
      </c>
      <c r="D27" s="62">
        <v>2080</v>
      </c>
      <c r="E27" s="83">
        <v>2254</v>
      </c>
      <c r="F27" s="84">
        <v>566</v>
      </c>
      <c r="G27" s="83">
        <v>296</v>
      </c>
      <c r="H27" s="85">
        <f t="shared" si="0"/>
        <v>13.13220940550133</v>
      </c>
      <c r="I27" s="84">
        <v>318</v>
      </c>
      <c r="J27" s="20" t="s">
        <v>33</v>
      </c>
      <c r="K27" s="20"/>
      <c r="L27" s="20"/>
      <c r="M27" s="20"/>
      <c r="N27" s="23"/>
    </row>
    <row r="28" spans="1:14" ht="12.75">
      <c r="A28" s="43"/>
      <c r="B28" s="7">
        <v>4121</v>
      </c>
      <c r="C28" s="11" t="s">
        <v>74</v>
      </c>
      <c r="D28" s="62">
        <v>151</v>
      </c>
      <c r="E28" s="83">
        <v>150</v>
      </c>
      <c r="F28" s="84">
        <v>5</v>
      </c>
      <c r="G28" s="83">
        <v>8</v>
      </c>
      <c r="H28" s="85">
        <f t="shared" si="0"/>
        <v>5.333333333333334</v>
      </c>
      <c r="I28" s="84"/>
      <c r="J28" s="20"/>
      <c r="K28" s="20"/>
      <c r="L28" s="20"/>
      <c r="M28" s="20"/>
      <c r="N28" s="23"/>
    </row>
    <row r="29" spans="1:14" ht="12.75">
      <c r="A29" s="43"/>
      <c r="B29" s="7">
        <v>4122</v>
      </c>
      <c r="C29" s="11" t="s">
        <v>75</v>
      </c>
      <c r="D29" s="62">
        <v>780</v>
      </c>
      <c r="E29" s="83"/>
      <c r="F29" s="84">
        <v>7</v>
      </c>
      <c r="G29" s="83">
        <v>10</v>
      </c>
      <c r="H29" s="85"/>
      <c r="I29" s="84">
        <v>228</v>
      </c>
      <c r="J29" s="20" t="s">
        <v>35</v>
      </c>
      <c r="K29" s="20"/>
      <c r="L29" s="20"/>
      <c r="M29" s="20"/>
      <c r="N29" s="23"/>
    </row>
    <row r="30" spans="1:14" ht="12.75">
      <c r="A30" s="43"/>
      <c r="B30" s="7">
        <v>4131</v>
      </c>
      <c r="C30" s="11" t="s">
        <v>10</v>
      </c>
      <c r="D30" s="62">
        <v>3934</v>
      </c>
      <c r="E30" s="83">
        <v>789</v>
      </c>
      <c r="F30" s="84"/>
      <c r="G30" s="83"/>
      <c r="H30" s="85">
        <f t="shared" si="0"/>
        <v>0</v>
      </c>
      <c r="I30" s="84">
        <v>360</v>
      </c>
      <c r="J30" s="20" t="s">
        <v>43</v>
      </c>
      <c r="K30" s="20"/>
      <c r="L30" s="20"/>
      <c r="M30" s="20"/>
      <c r="N30" s="23"/>
    </row>
    <row r="31" spans="1:14" ht="12.75">
      <c r="A31" s="43"/>
      <c r="B31" s="7">
        <v>4211</v>
      </c>
      <c r="C31" s="11" t="s">
        <v>4</v>
      </c>
      <c r="D31" s="62">
        <v>40</v>
      </c>
      <c r="E31" s="83"/>
      <c r="F31" s="84"/>
      <c r="G31" s="83"/>
      <c r="H31" s="85"/>
      <c r="I31" s="84"/>
      <c r="J31" s="20"/>
      <c r="K31" s="20"/>
      <c r="L31" s="20"/>
      <c r="M31" s="20"/>
      <c r="N31" s="23"/>
    </row>
    <row r="32" spans="1:14" ht="12.75">
      <c r="A32" s="43"/>
      <c r="B32" s="7">
        <v>4222</v>
      </c>
      <c r="C32" s="11" t="s">
        <v>5</v>
      </c>
      <c r="D32" s="62">
        <v>2315</v>
      </c>
      <c r="E32" s="83">
        <v>0</v>
      </c>
      <c r="F32" s="84"/>
      <c r="G32" s="83">
        <v>1024</v>
      </c>
      <c r="H32" s="85"/>
      <c r="I32" s="84">
        <v>1024</v>
      </c>
      <c r="J32" s="20" t="s">
        <v>29</v>
      </c>
      <c r="K32" s="20"/>
      <c r="L32" s="20"/>
      <c r="M32" s="20"/>
      <c r="N32" s="23"/>
    </row>
    <row r="33" spans="1:14" ht="12.75">
      <c r="A33" s="43"/>
      <c r="B33" s="7">
        <v>4123</v>
      </c>
      <c r="C33" s="11" t="s">
        <v>19</v>
      </c>
      <c r="D33" s="62">
        <v>393</v>
      </c>
      <c r="E33" s="83">
        <v>10000</v>
      </c>
      <c r="F33" s="84"/>
      <c r="G33" s="83"/>
      <c r="H33" s="85">
        <f t="shared" si="0"/>
        <v>0</v>
      </c>
      <c r="I33" s="84">
        <v>-1024</v>
      </c>
      <c r="J33" s="20"/>
      <c r="K33" s="20"/>
      <c r="L33" s="20"/>
      <c r="M33" s="20"/>
      <c r="N33" s="23"/>
    </row>
    <row r="34" spans="1:14" ht="13.5" thickBot="1">
      <c r="A34" s="38">
        <v>0</v>
      </c>
      <c r="B34" s="39"/>
      <c r="C34" s="40" t="s">
        <v>76</v>
      </c>
      <c r="D34" s="93">
        <f>SUM(D5:D33)</f>
        <v>29138</v>
      </c>
      <c r="E34" s="94">
        <f>SUM(E6:E33)</f>
        <v>33694</v>
      </c>
      <c r="F34" s="94">
        <f>SUM(F6:F33)</f>
        <v>8861</v>
      </c>
      <c r="G34" s="94">
        <f>SUM(G6:G33)</f>
        <v>9957</v>
      </c>
      <c r="H34" s="95">
        <f t="shared" si="0"/>
        <v>29.55125541639461</v>
      </c>
      <c r="I34" s="94">
        <f>SUM(I6:I33)</f>
        <v>1342</v>
      </c>
      <c r="J34" s="26"/>
      <c r="K34" s="26"/>
      <c r="L34" s="26"/>
      <c r="M34" s="26"/>
      <c r="N34" s="27"/>
    </row>
    <row r="35" spans="1:14" ht="12.75">
      <c r="A35" s="33"/>
      <c r="B35" s="31"/>
      <c r="C35" s="34"/>
      <c r="D35" s="31"/>
      <c r="E35" s="31"/>
      <c r="F35" s="31"/>
      <c r="G35" s="31"/>
      <c r="H35" s="61"/>
      <c r="I35" s="31"/>
      <c r="J35" s="35"/>
      <c r="K35" s="35"/>
      <c r="L35" s="35"/>
      <c r="M35" s="35"/>
      <c r="N35" s="35"/>
    </row>
    <row r="36" spans="1:14" ht="13.5" thickBot="1">
      <c r="A36" s="33"/>
      <c r="B36" s="31"/>
      <c r="C36" s="34"/>
      <c r="D36" s="31"/>
      <c r="E36" s="31"/>
      <c r="F36" s="31"/>
      <c r="G36" s="31"/>
      <c r="H36" s="61"/>
      <c r="I36" s="31"/>
      <c r="J36" s="35"/>
      <c r="K36" s="35"/>
      <c r="L36" s="35"/>
      <c r="M36" s="35"/>
      <c r="N36" s="35"/>
    </row>
    <row r="37" spans="1:14" ht="13.5" thickBot="1">
      <c r="A37" s="89" t="s">
        <v>11</v>
      </c>
      <c r="B37" s="90"/>
      <c r="C37" s="90"/>
      <c r="D37" s="116" t="s">
        <v>18</v>
      </c>
      <c r="E37" s="117" t="s">
        <v>127</v>
      </c>
      <c r="F37" s="118" t="s">
        <v>22</v>
      </c>
      <c r="G37" s="117" t="s">
        <v>22</v>
      </c>
      <c r="H37" s="119"/>
      <c r="I37" s="118" t="s">
        <v>25</v>
      </c>
      <c r="J37" s="91"/>
      <c r="K37" s="91"/>
      <c r="L37" s="91"/>
      <c r="M37" s="91"/>
      <c r="N37" s="92"/>
    </row>
    <row r="38" spans="1:14" ht="12.75">
      <c r="A38" s="88">
        <v>2143</v>
      </c>
      <c r="B38" s="66"/>
      <c r="C38" s="67" t="s">
        <v>8</v>
      </c>
      <c r="D38" s="79">
        <v>98</v>
      </c>
      <c r="E38" s="80">
        <v>80</v>
      </c>
      <c r="F38" s="81">
        <v>25</v>
      </c>
      <c r="G38" s="80">
        <v>33</v>
      </c>
      <c r="H38" s="82">
        <f t="shared" si="0"/>
        <v>41.25</v>
      </c>
      <c r="I38" s="81"/>
      <c r="J38" s="68"/>
      <c r="K38" s="68"/>
      <c r="L38" s="68"/>
      <c r="M38" s="68"/>
      <c r="N38" s="69"/>
    </row>
    <row r="39" spans="1:14" ht="12.75">
      <c r="A39" s="37">
        <v>2212</v>
      </c>
      <c r="B39" s="7"/>
      <c r="C39" s="11" t="s">
        <v>20</v>
      </c>
      <c r="D39" s="62">
        <v>150</v>
      </c>
      <c r="E39" s="83">
        <v>100</v>
      </c>
      <c r="F39" s="84"/>
      <c r="G39" s="83"/>
      <c r="H39" s="85">
        <f t="shared" si="0"/>
        <v>0</v>
      </c>
      <c r="I39" s="84"/>
      <c r="J39" s="20"/>
      <c r="K39" s="20"/>
      <c r="L39" s="20"/>
      <c r="M39" s="20"/>
      <c r="N39" s="23"/>
    </row>
    <row r="40" spans="1:14" ht="12.75">
      <c r="A40" s="37">
        <v>3113</v>
      </c>
      <c r="B40" s="7"/>
      <c r="C40" s="11" t="s">
        <v>77</v>
      </c>
      <c r="D40" s="62">
        <v>112</v>
      </c>
      <c r="E40" s="83">
        <v>10</v>
      </c>
      <c r="F40" s="84"/>
      <c r="G40" s="83"/>
      <c r="H40" s="85">
        <f t="shared" si="0"/>
        <v>0</v>
      </c>
      <c r="I40" s="84"/>
      <c r="J40" s="20"/>
      <c r="K40" s="20"/>
      <c r="L40" s="20"/>
      <c r="M40" s="20"/>
      <c r="N40" s="23"/>
    </row>
    <row r="41" spans="1:14" ht="12.75">
      <c r="A41" s="37">
        <v>3314</v>
      </c>
      <c r="B41" s="7"/>
      <c r="C41" s="11" t="s">
        <v>78</v>
      </c>
      <c r="D41" s="62">
        <v>7</v>
      </c>
      <c r="E41" s="83"/>
      <c r="F41" s="84">
        <v>5</v>
      </c>
      <c r="G41" s="83"/>
      <c r="H41" s="85"/>
      <c r="I41" s="84"/>
      <c r="J41" s="20"/>
      <c r="K41" s="20"/>
      <c r="L41" s="20"/>
      <c r="M41" s="20"/>
      <c r="N41" s="23"/>
    </row>
    <row r="42" spans="1:14" ht="12.75">
      <c r="A42" s="37">
        <v>3319</v>
      </c>
      <c r="B42" s="7"/>
      <c r="C42" s="11" t="s">
        <v>79</v>
      </c>
      <c r="D42" s="62">
        <v>53</v>
      </c>
      <c r="E42" s="83">
        <v>50</v>
      </c>
      <c r="F42" s="84">
        <v>1</v>
      </c>
      <c r="G42" s="83">
        <v>18</v>
      </c>
      <c r="H42" s="85">
        <f t="shared" si="0"/>
        <v>36</v>
      </c>
      <c r="I42" s="84"/>
      <c r="J42" s="20"/>
      <c r="K42" s="20"/>
      <c r="L42" s="20"/>
      <c r="M42" s="20"/>
      <c r="N42" s="23"/>
    </row>
    <row r="43" spans="1:14" ht="12.75">
      <c r="A43" s="37">
        <v>3612</v>
      </c>
      <c r="B43" s="7"/>
      <c r="C43" s="11" t="s">
        <v>80</v>
      </c>
      <c r="D43" s="62">
        <v>7258</v>
      </c>
      <c r="E43" s="83">
        <v>8300</v>
      </c>
      <c r="F43" s="84">
        <v>3622</v>
      </c>
      <c r="G43" s="83">
        <v>1077</v>
      </c>
      <c r="H43" s="85">
        <f t="shared" si="0"/>
        <v>12.975903614457831</v>
      </c>
      <c r="I43" s="84">
        <v>-6500</v>
      </c>
      <c r="J43" s="20" t="s">
        <v>49</v>
      </c>
      <c r="K43" s="20"/>
      <c r="L43" s="20"/>
      <c r="M43" s="20"/>
      <c r="N43" s="23"/>
    </row>
    <row r="44" spans="1:14" ht="12.75">
      <c r="A44" s="37">
        <v>3613</v>
      </c>
      <c r="B44" s="7"/>
      <c r="C44" s="11" t="s">
        <v>81</v>
      </c>
      <c r="D44" s="62">
        <v>682</v>
      </c>
      <c r="E44" s="83">
        <v>700</v>
      </c>
      <c r="F44" s="84">
        <v>351</v>
      </c>
      <c r="G44" s="83">
        <v>383</v>
      </c>
      <c r="H44" s="85">
        <f t="shared" si="0"/>
        <v>54.714285714285715</v>
      </c>
      <c r="I44" s="84"/>
      <c r="J44" s="20"/>
      <c r="K44" s="20"/>
      <c r="L44" s="20"/>
      <c r="M44" s="20"/>
      <c r="N44" s="23"/>
    </row>
    <row r="45" spans="1:14" ht="12.75">
      <c r="A45" s="37">
        <v>3619</v>
      </c>
      <c r="B45" s="7"/>
      <c r="C45" s="11" t="s">
        <v>9</v>
      </c>
      <c r="D45" s="62"/>
      <c r="E45" s="83"/>
      <c r="F45" s="84"/>
      <c r="G45" s="83"/>
      <c r="H45" s="85"/>
      <c r="I45" s="84"/>
      <c r="J45" s="20"/>
      <c r="K45" s="20"/>
      <c r="L45" s="20"/>
      <c r="M45" s="20"/>
      <c r="N45" s="23"/>
    </row>
    <row r="46" spans="1:14" ht="12.75">
      <c r="A46" s="37">
        <v>3632</v>
      </c>
      <c r="B46" s="7"/>
      <c r="C46" s="11" t="s">
        <v>82</v>
      </c>
      <c r="D46" s="62">
        <v>4</v>
      </c>
      <c r="E46" s="83">
        <v>5</v>
      </c>
      <c r="F46" s="84">
        <v>1</v>
      </c>
      <c r="G46" s="83">
        <v>1</v>
      </c>
      <c r="H46" s="85">
        <f t="shared" si="0"/>
        <v>20</v>
      </c>
      <c r="I46" s="84"/>
      <c r="J46" s="20"/>
      <c r="K46" s="20"/>
      <c r="L46" s="20"/>
      <c r="M46" s="20"/>
      <c r="N46" s="23"/>
    </row>
    <row r="47" spans="1:14" ht="12.75">
      <c r="A47" s="37">
        <v>3633</v>
      </c>
      <c r="B47" s="7"/>
      <c r="C47" s="11" t="s">
        <v>2</v>
      </c>
      <c r="D47" s="62"/>
      <c r="E47" s="83">
        <v>1300</v>
      </c>
      <c r="F47" s="84"/>
      <c r="G47" s="83"/>
      <c r="H47" s="85">
        <f t="shared" si="0"/>
        <v>0</v>
      </c>
      <c r="I47" s="84"/>
      <c r="J47" s="20"/>
      <c r="K47" s="20"/>
      <c r="L47" s="20"/>
      <c r="M47" s="20"/>
      <c r="N47" s="23"/>
    </row>
    <row r="48" spans="1:14" ht="12.75">
      <c r="A48" s="37">
        <v>3639</v>
      </c>
      <c r="B48" s="7"/>
      <c r="C48" s="11" t="s">
        <v>83</v>
      </c>
      <c r="D48" s="62">
        <v>2462</v>
      </c>
      <c r="E48" s="83">
        <v>1030</v>
      </c>
      <c r="F48" s="84">
        <v>696</v>
      </c>
      <c r="G48" s="83">
        <v>7555</v>
      </c>
      <c r="H48" s="85">
        <f t="shared" si="0"/>
        <v>733.4951456310679</v>
      </c>
      <c r="I48" s="84">
        <v>7323</v>
      </c>
      <c r="J48" s="20" t="s">
        <v>126</v>
      </c>
      <c r="K48" s="20"/>
      <c r="L48" s="20"/>
      <c r="M48" s="20"/>
      <c r="N48" s="23"/>
    </row>
    <row r="49" spans="1:14" ht="12.75">
      <c r="A49" s="37">
        <v>3722</v>
      </c>
      <c r="B49" s="7"/>
      <c r="C49" s="11" t="s">
        <v>84</v>
      </c>
      <c r="D49" s="62">
        <v>207</v>
      </c>
      <c r="E49" s="83">
        <v>200</v>
      </c>
      <c r="F49" s="84">
        <v>43</v>
      </c>
      <c r="G49" s="83">
        <v>81</v>
      </c>
      <c r="H49" s="85">
        <f t="shared" si="0"/>
        <v>40.5</v>
      </c>
      <c r="I49" s="84"/>
      <c r="J49" s="20"/>
      <c r="K49" s="20"/>
      <c r="L49" s="20"/>
      <c r="M49" s="20"/>
      <c r="N49" s="23"/>
    </row>
    <row r="50" spans="1:14" ht="12.75">
      <c r="A50" s="37">
        <v>3745</v>
      </c>
      <c r="B50" s="7"/>
      <c r="C50" s="11" t="s">
        <v>0</v>
      </c>
      <c r="D50" s="62">
        <v>8</v>
      </c>
      <c r="E50" s="83"/>
      <c r="F50" s="84"/>
      <c r="G50" s="83"/>
      <c r="H50" s="85"/>
      <c r="I50" s="84"/>
      <c r="J50" s="20"/>
      <c r="K50" s="20"/>
      <c r="L50" s="20"/>
      <c r="M50" s="20"/>
      <c r="N50" s="23"/>
    </row>
    <row r="51" spans="1:14" ht="12.75">
      <c r="A51" s="37">
        <v>5512</v>
      </c>
      <c r="B51" s="7"/>
      <c r="C51" s="11" t="s">
        <v>85</v>
      </c>
      <c r="D51" s="62">
        <v>30</v>
      </c>
      <c r="E51" s="83"/>
      <c r="F51" s="84"/>
      <c r="G51" s="83"/>
      <c r="H51" s="85"/>
      <c r="I51" s="84"/>
      <c r="J51" s="20"/>
      <c r="K51" s="20"/>
      <c r="L51" s="20"/>
      <c r="M51" s="20"/>
      <c r="N51" s="23"/>
    </row>
    <row r="52" spans="1:14" ht="12.75">
      <c r="A52" s="37">
        <v>6171</v>
      </c>
      <c r="B52" s="7"/>
      <c r="C52" s="11" t="s">
        <v>86</v>
      </c>
      <c r="D52" s="62">
        <v>176</v>
      </c>
      <c r="E52" s="83">
        <v>310</v>
      </c>
      <c r="F52" s="84">
        <v>75</v>
      </c>
      <c r="G52" s="83">
        <v>144</v>
      </c>
      <c r="H52" s="85">
        <f t="shared" si="0"/>
        <v>46.45161290322581</v>
      </c>
      <c r="I52" s="84"/>
      <c r="J52" s="20"/>
      <c r="K52" s="20"/>
      <c r="L52" s="20"/>
      <c r="M52" s="20"/>
      <c r="N52" s="23"/>
    </row>
    <row r="53" spans="1:14" ht="12.75">
      <c r="A53" s="37">
        <v>6402</v>
      </c>
      <c r="B53" s="7"/>
      <c r="C53" s="11" t="s">
        <v>87</v>
      </c>
      <c r="D53" s="62"/>
      <c r="E53" s="83"/>
      <c r="F53" s="84"/>
      <c r="G53" s="83"/>
      <c r="H53" s="85"/>
      <c r="I53" s="84"/>
      <c r="J53" s="20"/>
      <c r="K53" s="20"/>
      <c r="L53" s="20"/>
      <c r="M53" s="20"/>
      <c r="N53" s="23"/>
    </row>
    <row r="54" spans="1:14" ht="12.75">
      <c r="A54" s="37" t="s">
        <v>123</v>
      </c>
      <c r="B54" s="7"/>
      <c r="C54" s="11" t="s">
        <v>88</v>
      </c>
      <c r="D54" s="62">
        <v>134</v>
      </c>
      <c r="E54" s="86">
        <v>50</v>
      </c>
      <c r="F54" s="87">
        <v>61</v>
      </c>
      <c r="G54" s="86">
        <v>40</v>
      </c>
      <c r="H54" s="85">
        <f t="shared" si="0"/>
        <v>80</v>
      </c>
      <c r="I54" s="87"/>
      <c r="J54" s="20"/>
      <c r="K54" s="20"/>
      <c r="L54" s="20"/>
      <c r="M54" s="20"/>
      <c r="N54" s="23"/>
    </row>
    <row r="55" spans="1:14" ht="12.75">
      <c r="A55" s="37" t="s">
        <v>124</v>
      </c>
      <c r="B55" s="7"/>
      <c r="C55" s="11" t="s">
        <v>89</v>
      </c>
      <c r="D55" s="62">
        <v>17</v>
      </c>
      <c r="E55" s="83"/>
      <c r="F55" s="84"/>
      <c r="G55" s="83"/>
      <c r="H55" s="85"/>
      <c r="I55" s="84"/>
      <c r="J55" s="20"/>
      <c r="K55" s="20"/>
      <c r="L55" s="20"/>
      <c r="M55" s="20"/>
      <c r="N55" s="23"/>
    </row>
    <row r="56" spans="1:14" ht="13.5" thickBot="1">
      <c r="A56" s="38"/>
      <c r="B56" s="39"/>
      <c r="C56" s="40" t="s">
        <v>90</v>
      </c>
      <c r="D56" s="93">
        <f>SUM(D34:D55)</f>
        <v>40536</v>
      </c>
      <c r="E56" s="94">
        <f>SUM(E34:E55)</f>
        <v>45829</v>
      </c>
      <c r="F56" s="94">
        <f>SUM(F34:F55)</f>
        <v>13741</v>
      </c>
      <c r="G56" s="94">
        <f>SUM(G34:G55)</f>
        <v>19289</v>
      </c>
      <c r="H56" s="95">
        <f t="shared" si="0"/>
        <v>42.089070239368084</v>
      </c>
      <c r="I56" s="94">
        <f>SUM(I34:I55)</f>
        <v>2165</v>
      </c>
      <c r="J56" s="26"/>
      <c r="K56" s="26"/>
      <c r="L56" s="26"/>
      <c r="M56" s="26"/>
      <c r="N56" s="27"/>
    </row>
    <row r="57" spans="1:8" ht="12.75">
      <c r="A57" s="2"/>
      <c r="B57" s="4"/>
      <c r="C57" s="12"/>
      <c r="D57" s="9"/>
      <c r="H57" s="61"/>
    </row>
    <row r="58" spans="1:8" ht="12.75">
      <c r="A58" s="2"/>
      <c r="B58" s="4"/>
      <c r="C58" s="12"/>
      <c r="D58" s="9"/>
      <c r="H58" s="61"/>
    </row>
    <row r="59" spans="1:8" ht="12.75">
      <c r="A59" s="2"/>
      <c r="B59" s="4"/>
      <c r="C59" s="12"/>
      <c r="D59" s="9"/>
      <c r="H59" s="61"/>
    </row>
    <row r="60" spans="1:8" ht="12.75">
      <c r="A60" s="4"/>
      <c r="B60" s="4"/>
      <c r="C60" s="13"/>
      <c r="D60" s="9"/>
      <c r="H60" s="61"/>
    </row>
    <row r="61" spans="1:8" ht="12.75">
      <c r="A61" s="4"/>
      <c r="B61" s="4"/>
      <c r="C61" s="13"/>
      <c r="D61" s="9"/>
      <c r="H61" s="61"/>
    </row>
    <row r="62" spans="1:8" ht="12.75">
      <c r="A62" s="4"/>
      <c r="B62" s="4"/>
      <c r="C62" s="13"/>
      <c r="D62" s="9"/>
      <c r="H62" s="61"/>
    </row>
    <row r="63" spans="1:8" ht="12.75">
      <c r="A63" s="4"/>
      <c r="B63" s="4"/>
      <c r="C63" s="13"/>
      <c r="D63" s="9"/>
      <c r="H63" s="61"/>
    </row>
    <row r="64" spans="1:8" ht="12.75">
      <c r="A64" s="4"/>
      <c r="B64" s="4"/>
      <c r="C64" s="13"/>
      <c r="D64" s="9"/>
      <c r="H64" s="61"/>
    </row>
    <row r="65" spans="1:8" ht="12.75">
      <c r="A65" s="4"/>
      <c r="B65" s="4"/>
      <c r="C65" s="13"/>
      <c r="D65" s="9"/>
      <c r="H65" s="61"/>
    </row>
    <row r="66" spans="1:8" ht="12.75">
      <c r="A66" s="4"/>
      <c r="B66" s="4"/>
      <c r="C66" s="13"/>
      <c r="D66" s="9"/>
      <c r="H66" s="61"/>
    </row>
    <row r="67" spans="1:8" ht="12.75">
      <c r="A67" s="4"/>
      <c r="B67" s="4"/>
      <c r="C67" s="13"/>
      <c r="D67" s="9"/>
      <c r="H67" s="61"/>
    </row>
    <row r="68" spans="1:8" ht="12.75">
      <c r="A68" s="4"/>
      <c r="B68" s="4"/>
      <c r="C68" s="13"/>
      <c r="D68" s="9"/>
      <c r="H68" s="61"/>
    </row>
    <row r="69" spans="1:8" ht="12.75">
      <c r="A69" s="4"/>
      <c r="B69" s="4"/>
      <c r="C69" s="13"/>
      <c r="D69" s="9"/>
      <c r="H69" s="61"/>
    </row>
    <row r="70" spans="1:8" ht="12.75">
      <c r="A70" s="4"/>
      <c r="B70" s="4"/>
      <c r="C70" s="13"/>
      <c r="D70" s="9"/>
      <c r="H70" s="61"/>
    </row>
    <row r="71" spans="1:8" ht="12.75">
      <c r="A71" s="4"/>
      <c r="B71" s="4"/>
      <c r="C71" s="13"/>
      <c r="D71" s="9"/>
      <c r="H71" s="61"/>
    </row>
    <row r="72" spans="1:8" ht="13.5" thickBot="1">
      <c r="A72" s="4"/>
      <c r="B72" s="4"/>
      <c r="C72" s="13"/>
      <c r="D72" s="9"/>
      <c r="H72" s="61"/>
    </row>
    <row r="73" spans="1:14" ht="12.75">
      <c r="A73" s="42" t="s">
        <v>12</v>
      </c>
      <c r="B73" s="96"/>
      <c r="C73" s="97"/>
      <c r="D73" s="125">
        <v>2009</v>
      </c>
      <c r="E73" s="72">
        <v>2010</v>
      </c>
      <c r="F73" s="112" t="s">
        <v>22</v>
      </c>
      <c r="G73" s="72" t="s">
        <v>22</v>
      </c>
      <c r="H73" s="113" t="s">
        <v>23</v>
      </c>
      <c r="I73" s="112" t="s">
        <v>25</v>
      </c>
      <c r="J73" s="167"/>
      <c r="K73" s="167"/>
      <c r="L73" s="167"/>
      <c r="M73" s="167"/>
      <c r="N73" s="168"/>
    </row>
    <row r="74" spans="1:14" ht="13.5" thickBot="1">
      <c r="A74" s="98" t="s">
        <v>50</v>
      </c>
      <c r="B74" s="99"/>
      <c r="C74" s="100" t="s">
        <v>51</v>
      </c>
      <c r="D74" s="126" t="s">
        <v>52</v>
      </c>
      <c r="E74" s="78" t="s">
        <v>127</v>
      </c>
      <c r="F74" s="114">
        <v>2009</v>
      </c>
      <c r="G74" s="75">
        <v>2010</v>
      </c>
      <c r="H74" s="115" t="s">
        <v>32</v>
      </c>
      <c r="I74" s="114"/>
      <c r="J74" s="169"/>
      <c r="K74" s="169"/>
      <c r="L74" s="169"/>
      <c r="M74" s="169"/>
      <c r="N74" s="170"/>
    </row>
    <row r="75" spans="1:14" ht="12.75">
      <c r="A75" s="101">
        <v>1031</v>
      </c>
      <c r="B75" s="102"/>
      <c r="C75" s="103" t="s">
        <v>91</v>
      </c>
      <c r="D75" s="104">
        <v>1253</v>
      </c>
      <c r="E75" s="148">
        <v>3043</v>
      </c>
      <c r="F75" s="149"/>
      <c r="G75" s="148">
        <v>672</v>
      </c>
      <c r="H75" s="150">
        <f aca="true" t="shared" si="1" ref="H75:H122">G75/E75*100</f>
        <v>22.083470259612227</v>
      </c>
      <c r="I75" s="149">
        <v>360</v>
      </c>
      <c r="J75" s="21" t="s">
        <v>44</v>
      </c>
      <c r="K75" s="21"/>
      <c r="L75" s="21"/>
      <c r="M75" s="21"/>
      <c r="N75" s="22"/>
    </row>
    <row r="76" spans="1:14" ht="12.75">
      <c r="A76" s="43">
        <v>2143</v>
      </c>
      <c r="B76" s="7"/>
      <c r="C76" s="11" t="s">
        <v>1</v>
      </c>
      <c r="D76" s="62">
        <v>1067</v>
      </c>
      <c r="E76" s="83">
        <v>120</v>
      </c>
      <c r="F76" s="84">
        <v>857</v>
      </c>
      <c r="G76" s="83">
        <v>16</v>
      </c>
      <c r="H76" s="85">
        <f t="shared" si="1"/>
        <v>13.333333333333334</v>
      </c>
      <c r="I76" s="84"/>
      <c r="J76" s="20"/>
      <c r="K76" s="20"/>
      <c r="L76" s="20"/>
      <c r="M76" s="20"/>
      <c r="N76" s="23"/>
    </row>
    <row r="77" spans="1:14" ht="12.75">
      <c r="A77" s="43">
        <v>2212</v>
      </c>
      <c r="B77" s="7"/>
      <c r="C77" s="11" t="s">
        <v>92</v>
      </c>
      <c r="D77" s="62">
        <v>5325</v>
      </c>
      <c r="E77" s="83">
        <v>300</v>
      </c>
      <c r="F77" s="84">
        <v>48</v>
      </c>
      <c r="G77" s="83">
        <v>32</v>
      </c>
      <c r="H77" s="85">
        <f t="shared" si="1"/>
        <v>10.666666666666668</v>
      </c>
      <c r="I77" s="84"/>
      <c r="J77" s="56"/>
      <c r="K77" s="20"/>
      <c r="L77" s="20"/>
      <c r="M77" s="20"/>
      <c r="N77" s="23"/>
    </row>
    <row r="78" spans="1:14" ht="12.75">
      <c r="A78" s="43">
        <v>2219</v>
      </c>
      <c r="B78" s="7"/>
      <c r="C78" s="11" t="s">
        <v>93</v>
      </c>
      <c r="D78" s="62">
        <v>368</v>
      </c>
      <c r="E78" s="83">
        <v>100</v>
      </c>
      <c r="F78" s="84">
        <v>116</v>
      </c>
      <c r="G78" s="83"/>
      <c r="H78" s="85">
        <f t="shared" si="1"/>
        <v>0</v>
      </c>
      <c r="I78" s="84"/>
      <c r="J78" s="20"/>
      <c r="K78" s="20"/>
      <c r="L78" s="20"/>
      <c r="M78" s="20"/>
      <c r="N78" s="23"/>
    </row>
    <row r="79" spans="1:14" ht="12.75">
      <c r="A79" s="43">
        <v>2221</v>
      </c>
      <c r="B79" s="7"/>
      <c r="C79" s="11" t="s">
        <v>94</v>
      </c>
      <c r="D79" s="62">
        <v>180</v>
      </c>
      <c r="E79" s="83">
        <v>185</v>
      </c>
      <c r="F79" s="84">
        <v>39</v>
      </c>
      <c r="G79" s="83">
        <v>40</v>
      </c>
      <c r="H79" s="85">
        <f t="shared" si="1"/>
        <v>21.62162162162162</v>
      </c>
      <c r="I79" s="84"/>
      <c r="J79" s="20"/>
      <c r="K79" s="20"/>
      <c r="L79" s="20"/>
      <c r="M79" s="20"/>
      <c r="N79" s="23"/>
    </row>
    <row r="80" spans="1:14" ht="12.75">
      <c r="A80" s="43">
        <v>2321</v>
      </c>
      <c r="B80" s="7"/>
      <c r="C80" s="11" t="s">
        <v>95</v>
      </c>
      <c r="D80" s="62">
        <v>449</v>
      </c>
      <c r="E80" s="83">
        <v>18757</v>
      </c>
      <c r="F80" s="84">
        <v>300</v>
      </c>
      <c r="G80" s="83"/>
      <c r="H80" s="85">
        <f t="shared" si="1"/>
        <v>0</v>
      </c>
      <c r="I80" s="84"/>
      <c r="J80" s="20"/>
      <c r="K80" s="20"/>
      <c r="L80" s="20"/>
      <c r="M80" s="20"/>
      <c r="N80" s="23"/>
    </row>
    <row r="81" spans="1:14" ht="12.75">
      <c r="A81" s="43">
        <v>3111</v>
      </c>
      <c r="B81" s="7"/>
      <c r="C81" s="11" t="s">
        <v>96</v>
      </c>
      <c r="D81" s="62">
        <v>1342</v>
      </c>
      <c r="E81" s="83">
        <v>600</v>
      </c>
      <c r="F81" s="142">
        <v>826</v>
      </c>
      <c r="G81" s="83">
        <v>260</v>
      </c>
      <c r="H81" s="85">
        <f t="shared" si="1"/>
        <v>43.333333333333336</v>
      </c>
      <c r="I81" s="142">
        <v>10</v>
      </c>
      <c r="J81" s="54" t="s">
        <v>45</v>
      </c>
      <c r="K81" s="54"/>
      <c r="L81" s="54"/>
      <c r="M81" s="54"/>
      <c r="N81" s="55"/>
    </row>
    <row r="82" spans="1:14" ht="12.75">
      <c r="A82" s="43"/>
      <c r="B82" s="7"/>
      <c r="C82" s="11"/>
      <c r="D82" s="62"/>
      <c r="E82" s="83"/>
      <c r="F82" s="142"/>
      <c r="G82" s="83"/>
      <c r="H82" s="85"/>
      <c r="I82" s="142"/>
      <c r="J82" s="54"/>
      <c r="K82" s="54"/>
      <c r="L82" s="54"/>
      <c r="M82" s="54"/>
      <c r="N82" s="55"/>
    </row>
    <row r="83" spans="1:14" ht="12.75">
      <c r="A83" s="43">
        <v>3113</v>
      </c>
      <c r="B83" s="7"/>
      <c r="C83" s="11" t="s">
        <v>77</v>
      </c>
      <c r="D83" s="62">
        <v>2372</v>
      </c>
      <c r="E83" s="83">
        <v>1700</v>
      </c>
      <c r="F83" s="84">
        <v>927</v>
      </c>
      <c r="G83" s="83">
        <v>797</v>
      </c>
      <c r="H83" s="85">
        <f t="shared" si="1"/>
        <v>46.88235294117647</v>
      </c>
      <c r="I83" s="84">
        <v>265</v>
      </c>
      <c r="J83" s="20" t="s">
        <v>42</v>
      </c>
      <c r="K83" s="20"/>
      <c r="L83" s="20"/>
      <c r="M83" s="20"/>
      <c r="N83" s="23"/>
    </row>
    <row r="84" spans="1:14" ht="12.75" customHeight="1">
      <c r="A84" s="44">
        <v>3314</v>
      </c>
      <c r="B84" s="29"/>
      <c r="C84" s="30" t="s">
        <v>78</v>
      </c>
      <c r="D84" s="63">
        <v>86</v>
      </c>
      <c r="E84" s="151">
        <v>150</v>
      </c>
      <c r="F84" s="152">
        <v>45</v>
      </c>
      <c r="G84" s="151">
        <v>91</v>
      </c>
      <c r="H84" s="85">
        <f t="shared" si="1"/>
        <v>60.66666666666667</v>
      </c>
      <c r="I84" s="152">
        <v>38</v>
      </c>
      <c r="J84" s="171" t="s">
        <v>34</v>
      </c>
      <c r="K84" s="171"/>
      <c r="L84" s="171"/>
      <c r="M84" s="171"/>
      <c r="N84" s="172"/>
    </row>
    <row r="85" spans="1:14" ht="12.75">
      <c r="A85" s="43">
        <v>3319</v>
      </c>
      <c r="B85" s="7"/>
      <c r="C85" s="11" t="s">
        <v>97</v>
      </c>
      <c r="D85" s="62">
        <v>282</v>
      </c>
      <c r="E85" s="83">
        <v>300</v>
      </c>
      <c r="F85" s="84">
        <v>36</v>
      </c>
      <c r="G85" s="83">
        <v>62</v>
      </c>
      <c r="H85" s="85">
        <f t="shared" si="1"/>
        <v>20.666666666666668</v>
      </c>
      <c r="I85" s="84"/>
      <c r="J85" s="20"/>
      <c r="K85" s="28"/>
      <c r="L85" s="20"/>
      <c r="M85" s="20"/>
      <c r="N85" s="23"/>
    </row>
    <row r="86" spans="1:14" ht="12.75">
      <c r="A86" s="43">
        <v>3322</v>
      </c>
      <c r="B86" s="7"/>
      <c r="C86" s="11" t="s">
        <v>98</v>
      </c>
      <c r="D86" s="62">
        <v>2202</v>
      </c>
      <c r="E86" s="83">
        <v>700</v>
      </c>
      <c r="F86" s="84">
        <v>647</v>
      </c>
      <c r="G86" s="83">
        <v>189</v>
      </c>
      <c r="H86" s="85">
        <f t="shared" si="1"/>
        <v>27</v>
      </c>
      <c r="I86" s="84">
        <v>27</v>
      </c>
      <c r="J86" s="20" t="s">
        <v>48</v>
      </c>
      <c r="K86" s="20"/>
      <c r="L86" s="20"/>
      <c r="M86" s="20"/>
      <c r="N86" s="23"/>
    </row>
    <row r="87" spans="1:14" ht="12.75">
      <c r="A87" s="43">
        <v>3341</v>
      </c>
      <c r="B87" s="7"/>
      <c r="C87" s="11" t="s">
        <v>99</v>
      </c>
      <c r="D87" s="62">
        <v>3</v>
      </c>
      <c r="E87" s="83">
        <v>5</v>
      </c>
      <c r="F87" s="84"/>
      <c r="G87" s="83"/>
      <c r="H87" s="85">
        <f t="shared" si="1"/>
        <v>0</v>
      </c>
      <c r="I87" s="84"/>
      <c r="J87" s="20"/>
      <c r="K87" s="20"/>
      <c r="L87" s="20"/>
      <c r="M87" s="20"/>
      <c r="N87" s="23"/>
    </row>
    <row r="88" spans="1:14" ht="12.75">
      <c r="A88" s="43">
        <v>3399</v>
      </c>
      <c r="B88" s="7"/>
      <c r="C88" s="11" t="s">
        <v>100</v>
      </c>
      <c r="D88" s="62">
        <v>36</v>
      </c>
      <c r="E88" s="83">
        <v>40</v>
      </c>
      <c r="F88" s="84">
        <v>8</v>
      </c>
      <c r="G88" s="83">
        <v>9</v>
      </c>
      <c r="H88" s="85">
        <f t="shared" si="1"/>
        <v>22.5</v>
      </c>
      <c r="I88" s="84"/>
      <c r="J88" s="20"/>
      <c r="K88" s="20"/>
      <c r="L88" s="20"/>
      <c r="M88" s="20"/>
      <c r="N88" s="23"/>
    </row>
    <row r="89" spans="1:14" ht="12.75">
      <c r="A89" s="43">
        <v>3419</v>
      </c>
      <c r="B89" s="7"/>
      <c r="C89" s="11" t="s">
        <v>101</v>
      </c>
      <c r="D89" s="62">
        <v>200</v>
      </c>
      <c r="E89" s="83">
        <v>320</v>
      </c>
      <c r="F89" s="84">
        <v>80</v>
      </c>
      <c r="G89" s="83">
        <v>80</v>
      </c>
      <c r="H89" s="85">
        <f t="shared" si="1"/>
        <v>25</v>
      </c>
      <c r="I89" s="84"/>
      <c r="J89" s="20"/>
      <c r="K89" s="20"/>
      <c r="L89" s="20"/>
      <c r="M89" s="20"/>
      <c r="N89" s="23"/>
    </row>
    <row r="90" spans="1:14" ht="12.75">
      <c r="A90" s="43">
        <v>3421</v>
      </c>
      <c r="B90" s="7"/>
      <c r="C90" s="11" t="s">
        <v>102</v>
      </c>
      <c r="D90" s="62">
        <v>69</v>
      </c>
      <c r="E90" s="83">
        <v>70</v>
      </c>
      <c r="F90" s="84">
        <v>56</v>
      </c>
      <c r="G90" s="83">
        <v>67</v>
      </c>
      <c r="H90" s="85">
        <f t="shared" si="1"/>
        <v>95.71428571428572</v>
      </c>
      <c r="I90" s="84"/>
      <c r="J90" s="20"/>
      <c r="K90" s="20"/>
      <c r="L90" s="20"/>
      <c r="M90" s="20"/>
      <c r="N90" s="23"/>
    </row>
    <row r="91" spans="1:14" ht="12.75">
      <c r="A91" s="43">
        <v>3541</v>
      </c>
      <c r="B91" s="7"/>
      <c r="C91" s="11" t="s">
        <v>103</v>
      </c>
      <c r="D91" s="62">
        <v>8</v>
      </c>
      <c r="E91" s="83">
        <v>8</v>
      </c>
      <c r="F91" s="84"/>
      <c r="G91" s="83"/>
      <c r="H91" s="85">
        <f t="shared" si="1"/>
        <v>0</v>
      </c>
      <c r="I91" s="84"/>
      <c r="J91" s="20"/>
      <c r="K91" s="20"/>
      <c r="L91" s="20"/>
      <c r="M91" s="20"/>
      <c r="N91" s="23"/>
    </row>
    <row r="92" spans="1:14" ht="12.75">
      <c r="A92" s="43">
        <v>3543</v>
      </c>
      <c r="B92" s="7"/>
      <c r="C92" s="11" t="s">
        <v>104</v>
      </c>
      <c r="D92" s="62">
        <v>60</v>
      </c>
      <c r="E92" s="83">
        <v>60</v>
      </c>
      <c r="F92" s="84">
        <v>30</v>
      </c>
      <c r="G92" s="83">
        <v>60</v>
      </c>
      <c r="H92" s="85">
        <f t="shared" si="1"/>
        <v>100</v>
      </c>
      <c r="I92" s="84"/>
      <c r="J92" s="20"/>
      <c r="K92" s="20"/>
      <c r="L92" s="20"/>
      <c r="M92" s="20"/>
      <c r="N92" s="23"/>
    </row>
    <row r="93" spans="1:14" ht="12.75">
      <c r="A93" s="43">
        <v>3612</v>
      </c>
      <c r="B93" s="7"/>
      <c r="C93" s="11" t="s">
        <v>80</v>
      </c>
      <c r="D93" s="62">
        <v>3284</v>
      </c>
      <c r="E93" s="83">
        <v>2850</v>
      </c>
      <c r="F93" s="84">
        <v>617</v>
      </c>
      <c r="G93" s="83">
        <v>1031</v>
      </c>
      <c r="H93" s="85">
        <f t="shared" si="1"/>
        <v>36.175438596491226</v>
      </c>
      <c r="I93" s="84"/>
      <c r="J93" s="20"/>
      <c r="K93" s="20"/>
      <c r="L93" s="20"/>
      <c r="M93" s="20"/>
      <c r="N93" s="23"/>
    </row>
    <row r="94" spans="1:14" ht="12.75">
      <c r="A94" s="43">
        <v>3613</v>
      </c>
      <c r="B94" s="7"/>
      <c r="C94" s="11" t="s">
        <v>81</v>
      </c>
      <c r="D94" s="62">
        <v>3508</v>
      </c>
      <c r="E94" s="83">
        <v>150</v>
      </c>
      <c r="F94" s="84">
        <v>146</v>
      </c>
      <c r="G94" s="83">
        <v>228</v>
      </c>
      <c r="H94" s="85">
        <f t="shared" si="1"/>
        <v>152</v>
      </c>
      <c r="I94" s="84"/>
      <c r="J94" s="56"/>
      <c r="K94" s="20"/>
      <c r="L94" s="20"/>
      <c r="M94" s="20"/>
      <c r="N94" s="23"/>
    </row>
    <row r="95" spans="1:14" ht="12.75">
      <c r="A95" s="43">
        <v>3619</v>
      </c>
      <c r="B95" s="7"/>
      <c r="C95" s="11" t="s">
        <v>105</v>
      </c>
      <c r="D95" s="62"/>
      <c r="E95" s="83"/>
      <c r="F95" s="84"/>
      <c r="G95" s="83"/>
      <c r="H95" s="85"/>
      <c r="I95" s="84"/>
      <c r="J95" s="20"/>
      <c r="K95" s="20"/>
      <c r="L95" s="20"/>
      <c r="M95" s="20"/>
      <c r="N95" s="23"/>
    </row>
    <row r="96" spans="1:14" ht="12.75">
      <c r="A96" s="43">
        <v>3631</v>
      </c>
      <c r="B96" s="7"/>
      <c r="C96" s="11" t="s">
        <v>106</v>
      </c>
      <c r="D96" s="62">
        <v>1616</v>
      </c>
      <c r="E96" s="83">
        <v>1200</v>
      </c>
      <c r="F96" s="84">
        <v>459</v>
      </c>
      <c r="G96" s="83">
        <v>363</v>
      </c>
      <c r="H96" s="85">
        <f t="shared" si="1"/>
        <v>30.25</v>
      </c>
      <c r="I96" s="142">
        <v>420</v>
      </c>
      <c r="J96" s="56" t="s">
        <v>36</v>
      </c>
      <c r="K96" s="20"/>
      <c r="L96" s="20"/>
      <c r="M96" s="20"/>
      <c r="N96" s="23"/>
    </row>
    <row r="97" spans="1:14" ht="12.75">
      <c r="A97" s="43">
        <v>3632</v>
      </c>
      <c r="B97" s="7"/>
      <c r="C97" s="11" t="s">
        <v>82</v>
      </c>
      <c r="D97" s="62">
        <v>133</v>
      </c>
      <c r="E97" s="83">
        <v>140</v>
      </c>
      <c r="F97" s="84"/>
      <c r="G97" s="83">
        <v>1</v>
      </c>
      <c r="H97" s="85">
        <f t="shared" si="1"/>
        <v>0.7142857142857143</v>
      </c>
      <c r="I97" s="84"/>
      <c r="J97" s="20"/>
      <c r="K97" s="20"/>
      <c r="L97" s="20"/>
      <c r="M97" s="20"/>
      <c r="N97" s="23"/>
    </row>
    <row r="98" spans="1:14" ht="12.75">
      <c r="A98" s="43">
        <v>3633</v>
      </c>
      <c r="B98" s="7"/>
      <c r="C98" s="11" t="s">
        <v>7</v>
      </c>
      <c r="D98" s="62">
        <v>60</v>
      </c>
      <c r="E98" s="83"/>
      <c r="F98" s="84"/>
      <c r="G98" s="83"/>
      <c r="H98" s="85"/>
      <c r="I98" s="84"/>
      <c r="J98" s="20"/>
      <c r="K98" s="20"/>
      <c r="L98" s="20"/>
      <c r="M98" s="20"/>
      <c r="N98" s="23"/>
    </row>
    <row r="99" spans="1:14" ht="12.75">
      <c r="A99" s="43">
        <v>3639</v>
      </c>
      <c r="B99" s="7"/>
      <c r="C99" s="11" t="s">
        <v>83</v>
      </c>
      <c r="D99" s="62">
        <v>2257</v>
      </c>
      <c r="E99" s="83">
        <v>2198</v>
      </c>
      <c r="F99" s="84">
        <v>922</v>
      </c>
      <c r="G99" s="83">
        <v>989</v>
      </c>
      <c r="H99" s="85">
        <f t="shared" si="1"/>
        <v>44.99545040946315</v>
      </c>
      <c r="I99" s="84">
        <v>45</v>
      </c>
      <c r="J99" s="20" t="s">
        <v>40</v>
      </c>
      <c r="K99" s="20"/>
      <c r="L99" s="20"/>
      <c r="M99" s="20"/>
      <c r="N99" s="23"/>
    </row>
    <row r="100" spans="1:14" ht="12.75">
      <c r="A100" s="43">
        <v>3722</v>
      </c>
      <c r="B100" s="7"/>
      <c r="C100" s="11" t="s">
        <v>107</v>
      </c>
      <c r="D100" s="62">
        <v>1739</v>
      </c>
      <c r="E100" s="83">
        <v>1900</v>
      </c>
      <c r="F100" s="84">
        <v>239</v>
      </c>
      <c r="G100" s="83">
        <v>691</v>
      </c>
      <c r="H100" s="85">
        <f t="shared" si="1"/>
        <v>36.368421052631575</v>
      </c>
      <c r="I100" s="84"/>
      <c r="J100" s="20"/>
      <c r="K100" s="20"/>
      <c r="L100" s="20"/>
      <c r="M100" s="20"/>
      <c r="N100" s="23"/>
    </row>
    <row r="101" spans="1:14" ht="12.75">
      <c r="A101" s="43">
        <v>3741</v>
      </c>
      <c r="B101" s="7"/>
      <c r="C101" s="11" t="s">
        <v>108</v>
      </c>
      <c r="D101" s="62">
        <v>14</v>
      </c>
      <c r="E101" s="83">
        <v>15</v>
      </c>
      <c r="F101" s="84">
        <v>4</v>
      </c>
      <c r="G101" s="83">
        <v>13</v>
      </c>
      <c r="H101" s="85">
        <f t="shared" si="1"/>
        <v>86.66666666666667</v>
      </c>
      <c r="I101" s="84"/>
      <c r="J101" s="20"/>
      <c r="K101" s="20"/>
      <c r="L101" s="20"/>
      <c r="M101" s="20"/>
      <c r="N101" s="23"/>
    </row>
    <row r="102" spans="1:14" ht="12.75">
      <c r="A102" s="43">
        <v>3745</v>
      </c>
      <c r="B102" s="7"/>
      <c r="C102" s="11" t="s">
        <v>109</v>
      </c>
      <c r="D102" s="62">
        <v>2906</v>
      </c>
      <c r="E102" s="83">
        <v>1620</v>
      </c>
      <c r="F102" s="84">
        <v>835</v>
      </c>
      <c r="G102" s="83">
        <v>474</v>
      </c>
      <c r="H102" s="85">
        <f t="shared" si="1"/>
        <v>29.259259259259256</v>
      </c>
      <c r="I102" s="84">
        <v>346</v>
      </c>
      <c r="J102" s="20" t="s">
        <v>47</v>
      </c>
      <c r="K102" s="20"/>
      <c r="L102" s="20"/>
      <c r="M102" s="20"/>
      <c r="N102" s="23"/>
    </row>
    <row r="103" spans="1:14" ht="12.75">
      <c r="A103" s="43"/>
      <c r="B103" s="7"/>
      <c r="C103" s="11"/>
      <c r="D103" s="62"/>
      <c r="E103" s="83">
        <v>0</v>
      </c>
      <c r="F103" s="84"/>
      <c r="G103" s="83"/>
      <c r="H103" s="85"/>
      <c r="I103" s="84"/>
      <c r="J103" s="20" t="s">
        <v>46</v>
      </c>
      <c r="K103" s="20"/>
      <c r="L103" s="20"/>
      <c r="M103" s="20"/>
      <c r="N103" s="23"/>
    </row>
    <row r="104" spans="1:14" ht="12.75">
      <c r="A104" s="43">
        <v>4316</v>
      </c>
      <c r="B104" s="7"/>
      <c r="C104" s="11" t="s">
        <v>110</v>
      </c>
      <c r="D104" s="62">
        <v>10</v>
      </c>
      <c r="E104" s="83">
        <v>10</v>
      </c>
      <c r="F104" s="84"/>
      <c r="G104" s="83"/>
      <c r="H104" s="85">
        <f t="shared" si="1"/>
        <v>0</v>
      </c>
      <c r="I104" s="84"/>
      <c r="J104" s="20"/>
      <c r="K104" s="20"/>
      <c r="L104" s="20"/>
      <c r="M104" s="20"/>
      <c r="N104" s="23"/>
    </row>
    <row r="105" spans="1:14" ht="12.75">
      <c r="A105" s="43">
        <v>4319</v>
      </c>
      <c r="B105" s="7"/>
      <c r="C105" s="11" t="s">
        <v>111</v>
      </c>
      <c r="D105" s="62">
        <v>105</v>
      </c>
      <c r="E105" s="83">
        <v>110</v>
      </c>
      <c r="F105" s="84">
        <v>32</v>
      </c>
      <c r="G105" s="83">
        <v>16</v>
      </c>
      <c r="H105" s="85">
        <f t="shared" si="1"/>
        <v>14.545454545454545</v>
      </c>
      <c r="I105" s="84"/>
      <c r="J105" s="20"/>
      <c r="K105" s="20"/>
      <c r="L105" s="20"/>
      <c r="M105" s="20"/>
      <c r="N105" s="23"/>
    </row>
    <row r="106" spans="1:14" ht="12.75">
      <c r="A106" s="43">
        <v>5399</v>
      </c>
      <c r="B106" s="7"/>
      <c r="C106" s="11" t="s">
        <v>13</v>
      </c>
      <c r="D106" s="62"/>
      <c r="E106" s="83"/>
      <c r="F106" s="84"/>
      <c r="G106" s="83"/>
      <c r="H106" s="85"/>
      <c r="I106" s="84"/>
      <c r="J106" s="20"/>
      <c r="K106" s="20"/>
      <c r="L106" s="20"/>
      <c r="M106" s="20"/>
      <c r="N106" s="23"/>
    </row>
    <row r="107" spans="1:14" ht="12.75">
      <c r="A107" s="43">
        <v>5512</v>
      </c>
      <c r="B107" s="7"/>
      <c r="C107" s="11" t="s">
        <v>112</v>
      </c>
      <c r="D107" s="62">
        <v>1332</v>
      </c>
      <c r="E107" s="83">
        <v>700</v>
      </c>
      <c r="F107" s="84">
        <v>354</v>
      </c>
      <c r="G107" s="83">
        <v>233</v>
      </c>
      <c r="H107" s="85">
        <f t="shared" si="1"/>
        <v>33.285714285714285</v>
      </c>
      <c r="I107" s="84">
        <v>218</v>
      </c>
      <c r="J107" s="20" t="s">
        <v>37</v>
      </c>
      <c r="K107" s="20"/>
      <c r="L107" s="20"/>
      <c r="M107" s="20"/>
      <c r="N107" s="23"/>
    </row>
    <row r="108" spans="1:14" ht="13.5" thickBot="1">
      <c r="A108" s="105"/>
      <c r="B108" s="106"/>
      <c r="C108" s="107"/>
      <c r="D108" s="108"/>
      <c r="E108" s="109"/>
      <c r="F108" s="110"/>
      <c r="G108" s="109"/>
      <c r="H108" s="111"/>
      <c r="I108" s="110"/>
      <c r="J108" s="24"/>
      <c r="K108" s="24"/>
      <c r="L108" s="24"/>
      <c r="M108" s="24"/>
      <c r="N108" s="25"/>
    </row>
    <row r="109" spans="1:14" ht="13.5" thickBot="1">
      <c r="A109" s="120" t="s">
        <v>12</v>
      </c>
      <c r="B109" s="121"/>
      <c r="C109" s="122"/>
      <c r="D109" s="141" t="s">
        <v>18</v>
      </c>
      <c r="E109" s="123" t="s">
        <v>127</v>
      </c>
      <c r="F109" s="124" t="s">
        <v>22</v>
      </c>
      <c r="G109" s="117" t="s">
        <v>22</v>
      </c>
      <c r="H109" s="113" t="s">
        <v>23</v>
      </c>
      <c r="I109" s="124" t="s">
        <v>26</v>
      </c>
      <c r="J109" s="91"/>
      <c r="K109" s="91"/>
      <c r="L109" s="91"/>
      <c r="M109" s="91"/>
      <c r="N109" s="92"/>
    </row>
    <row r="110" spans="1:14" ht="12.75">
      <c r="A110" s="65">
        <v>6112</v>
      </c>
      <c r="B110" s="66"/>
      <c r="C110" s="67" t="s">
        <v>113</v>
      </c>
      <c r="D110" s="79">
        <v>1000</v>
      </c>
      <c r="E110" s="127">
        <v>1350</v>
      </c>
      <c r="F110" s="128">
        <v>423</v>
      </c>
      <c r="G110" s="80">
        <v>439</v>
      </c>
      <c r="H110" s="82">
        <f t="shared" si="1"/>
        <v>32.51851851851852</v>
      </c>
      <c r="I110" s="81"/>
      <c r="J110" s="68"/>
      <c r="K110" s="68"/>
      <c r="L110" s="68"/>
      <c r="M110" s="68"/>
      <c r="N110" s="69"/>
    </row>
    <row r="111" spans="1:14" ht="12.75">
      <c r="A111" s="43">
        <v>6114</v>
      </c>
      <c r="B111" s="7"/>
      <c r="C111" s="11" t="s">
        <v>6</v>
      </c>
      <c r="D111" s="62"/>
      <c r="E111" s="129"/>
      <c r="F111" s="130"/>
      <c r="G111" s="83">
        <v>1</v>
      </c>
      <c r="H111" s="85"/>
      <c r="I111" s="84">
        <v>60</v>
      </c>
      <c r="J111" s="20" t="s">
        <v>38</v>
      </c>
      <c r="K111" s="20"/>
      <c r="L111" s="20"/>
      <c r="M111" s="20"/>
      <c r="N111" s="23"/>
    </row>
    <row r="112" spans="1:14" ht="12.75">
      <c r="A112" s="43">
        <v>6171</v>
      </c>
      <c r="B112" s="7"/>
      <c r="C112" s="11" t="s">
        <v>86</v>
      </c>
      <c r="D112" s="62">
        <v>6722</v>
      </c>
      <c r="E112" s="129">
        <v>6528</v>
      </c>
      <c r="F112" s="130">
        <v>3537</v>
      </c>
      <c r="G112" s="83">
        <v>2619</v>
      </c>
      <c r="H112" s="85">
        <f t="shared" si="1"/>
        <v>40.119485294117645</v>
      </c>
      <c r="I112" s="84"/>
      <c r="J112" s="20"/>
      <c r="K112" s="20"/>
      <c r="L112" s="20"/>
      <c r="M112" s="20"/>
      <c r="N112" s="23"/>
    </row>
    <row r="113" spans="1:14" ht="12.75">
      <c r="A113" s="43">
        <v>6310</v>
      </c>
      <c r="B113" s="7"/>
      <c r="C113" s="11" t="s">
        <v>114</v>
      </c>
      <c r="D113" s="62"/>
      <c r="E113" s="129"/>
      <c r="F113" s="130"/>
      <c r="G113" s="83"/>
      <c r="H113" s="85"/>
      <c r="I113" s="84"/>
      <c r="J113" s="20"/>
      <c r="K113" s="20"/>
      <c r="L113" s="20"/>
      <c r="M113" s="20"/>
      <c r="N113" s="23"/>
    </row>
    <row r="114" spans="1:14" ht="12.75">
      <c r="A114" s="45"/>
      <c r="B114" s="7"/>
      <c r="C114" s="11" t="s">
        <v>21</v>
      </c>
      <c r="D114" s="62">
        <v>3934</v>
      </c>
      <c r="E114" s="129"/>
      <c r="F114" s="130"/>
      <c r="G114" s="83"/>
      <c r="H114" s="85"/>
      <c r="I114" s="84"/>
      <c r="J114" s="20"/>
      <c r="K114" s="20"/>
      <c r="L114" s="20"/>
      <c r="M114" s="20"/>
      <c r="N114" s="23"/>
    </row>
    <row r="115" spans="1:14" ht="12.75">
      <c r="A115" s="43">
        <v>6399</v>
      </c>
      <c r="B115" s="7"/>
      <c r="C115" s="11" t="s">
        <v>115</v>
      </c>
      <c r="D115" s="62">
        <v>714</v>
      </c>
      <c r="E115" s="129">
        <v>600</v>
      </c>
      <c r="F115" s="130">
        <v>714</v>
      </c>
      <c r="G115" s="83">
        <v>976</v>
      </c>
      <c r="H115" s="85">
        <f t="shared" si="1"/>
        <v>162.66666666666666</v>
      </c>
      <c r="I115" s="84">
        <v>376</v>
      </c>
      <c r="J115" s="20" t="s">
        <v>39</v>
      </c>
      <c r="K115" s="20"/>
      <c r="L115" s="20"/>
      <c r="M115" s="20"/>
      <c r="N115" s="23"/>
    </row>
    <row r="116" spans="1:14" ht="12.75">
      <c r="A116" s="43">
        <v>6402</v>
      </c>
      <c r="B116" s="7"/>
      <c r="C116" s="11" t="s">
        <v>116</v>
      </c>
      <c r="D116" s="62">
        <v>6</v>
      </c>
      <c r="E116" s="129"/>
      <c r="F116" s="130">
        <v>6</v>
      </c>
      <c r="G116" s="83"/>
      <c r="H116" s="85"/>
      <c r="I116" s="84"/>
      <c r="J116" s="20"/>
      <c r="K116" s="20"/>
      <c r="L116" s="20"/>
      <c r="M116" s="20"/>
      <c r="N116" s="23"/>
    </row>
    <row r="117" spans="1:14" ht="13.5" thickBot="1">
      <c r="A117" s="46"/>
      <c r="B117" s="47"/>
      <c r="C117" s="48" t="s">
        <v>90</v>
      </c>
      <c r="D117" s="131">
        <f>SUM(D75:D116)</f>
        <v>44642</v>
      </c>
      <c r="E117" s="131">
        <f>SUM(E75:E116)</f>
        <v>45829</v>
      </c>
      <c r="F117" s="131">
        <f>SUM(F75:F116)</f>
        <v>12303</v>
      </c>
      <c r="G117" s="131">
        <f>SUM(G75:G116)</f>
        <v>10449</v>
      </c>
      <c r="H117" s="132">
        <f t="shared" si="1"/>
        <v>22.799973815706213</v>
      </c>
      <c r="I117" s="133">
        <f>SUM(I75:I116)</f>
        <v>2165</v>
      </c>
      <c r="J117" s="24"/>
      <c r="K117" s="24"/>
      <c r="L117" s="24"/>
      <c r="M117" s="24"/>
      <c r="N117" s="25"/>
    </row>
    <row r="118" spans="1:8" ht="12.75">
      <c r="A118" s="4"/>
      <c r="B118" s="4"/>
      <c r="C118" s="13"/>
      <c r="D118" s="4"/>
      <c r="H118" s="61"/>
    </row>
    <row r="119" spans="1:8" ht="13.5" thickBot="1">
      <c r="A119" s="4"/>
      <c r="B119" s="4"/>
      <c r="C119" s="13"/>
      <c r="D119" s="4"/>
      <c r="H119" s="61"/>
    </row>
    <row r="120" spans="1:9" ht="13.5" thickBot="1">
      <c r="A120" s="137" t="s">
        <v>125</v>
      </c>
      <c r="B120" s="138"/>
      <c r="C120" s="139"/>
      <c r="D120" s="155" t="s">
        <v>18</v>
      </c>
      <c r="E120" s="123" t="s">
        <v>127</v>
      </c>
      <c r="F120" s="117" t="s">
        <v>22</v>
      </c>
      <c r="G120" s="123" t="s">
        <v>22</v>
      </c>
      <c r="H120" s="162" t="s">
        <v>23</v>
      </c>
      <c r="I120" s="140" t="s">
        <v>25</v>
      </c>
    </row>
    <row r="121" spans="1:9" ht="12.75">
      <c r="A121" s="134"/>
      <c r="B121" s="135"/>
      <c r="C121" s="136" t="s">
        <v>117</v>
      </c>
      <c r="D121" s="153">
        <f>D56</f>
        <v>40536</v>
      </c>
      <c r="E121" s="154">
        <f>E56</f>
        <v>45829</v>
      </c>
      <c r="F121" s="153">
        <f>F56</f>
        <v>13741</v>
      </c>
      <c r="G121" s="154">
        <f>G56</f>
        <v>19289</v>
      </c>
      <c r="H121" s="80">
        <f t="shared" si="1"/>
        <v>42.089070239368084</v>
      </c>
      <c r="I121" s="156">
        <f>I56</f>
        <v>2165</v>
      </c>
    </row>
    <row r="122" spans="1:9" ht="12.75">
      <c r="A122" s="49"/>
      <c r="B122" s="10"/>
      <c r="C122" s="14" t="s">
        <v>118</v>
      </c>
      <c r="D122" s="87">
        <f>D117</f>
        <v>44642</v>
      </c>
      <c r="E122" s="86">
        <f>E117</f>
        <v>45829</v>
      </c>
      <c r="F122" s="87">
        <f>F117</f>
        <v>12303</v>
      </c>
      <c r="G122" s="86">
        <f>G117</f>
        <v>10449</v>
      </c>
      <c r="H122" s="83">
        <f t="shared" si="1"/>
        <v>22.799973815706213</v>
      </c>
      <c r="I122" s="157">
        <f>I117</f>
        <v>2165</v>
      </c>
    </row>
    <row r="123" spans="1:9" ht="12.75">
      <c r="A123" s="49"/>
      <c r="B123" s="10"/>
      <c r="C123" s="14" t="s">
        <v>119</v>
      </c>
      <c r="D123" s="87">
        <f>D121-D122</f>
        <v>-4106</v>
      </c>
      <c r="E123" s="86">
        <f>E121-E122</f>
        <v>0</v>
      </c>
      <c r="F123" s="87">
        <f>F121-F122</f>
        <v>1438</v>
      </c>
      <c r="G123" s="86">
        <f>G121-G122</f>
        <v>8840</v>
      </c>
      <c r="H123" s="83"/>
      <c r="I123" s="157">
        <f>I121-I122</f>
        <v>0</v>
      </c>
    </row>
    <row r="124" spans="1:9" ht="12.75">
      <c r="A124" s="49">
        <v>8901</v>
      </c>
      <c r="B124" s="10"/>
      <c r="C124" s="14" t="s">
        <v>3</v>
      </c>
      <c r="D124" s="87"/>
      <c r="E124" s="83"/>
      <c r="F124" s="142"/>
      <c r="G124" s="83"/>
      <c r="H124" s="83"/>
      <c r="I124" s="158"/>
    </row>
    <row r="125" spans="1:9" ht="12.75">
      <c r="A125" s="49">
        <v>8124</v>
      </c>
      <c r="B125" s="10"/>
      <c r="C125" s="14" t="s">
        <v>120</v>
      </c>
      <c r="D125" s="87"/>
      <c r="E125" s="86"/>
      <c r="F125" s="87"/>
      <c r="G125" s="86"/>
      <c r="H125" s="86"/>
      <c r="I125" s="157"/>
    </row>
    <row r="126" spans="1:9" ht="12.75">
      <c r="A126" s="49"/>
      <c r="B126" s="10"/>
      <c r="C126" s="14"/>
      <c r="D126" s="143"/>
      <c r="E126" s="83"/>
      <c r="F126" s="142"/>
      <c r="G126" s="83"/>
      <c r="H126" s="83"/>
      <c r="I126" s="158"/>
    </row>
    <row r="127" spans="1:9" ht="12.75">
      <c r="A127" s="49"/>
      <c r="B127" s="10"/>
      <c r="C127" s="15" t="s">
        <v>121</v>
      </c>
      <c r="D127" s="144">
        <f>D123-D124-D125-D126</f>
        <v>-4106</v>
      </c>
      <c r="E127" s="145">
        <f>E123-E125-E126</f>
        <v>0</v>
      </c>
      <c r="F127" s="144">
        <f>F123-F125-F126</f>
        <v>1438</v>
      </c>
      <c r="G127" s="145">
        <f>G123-G125-G126</f>
        <v>8840</v>
      </c>
      <c r="H127" s="145"/>
      <c r="I127" s="159">
        <f>I123-I125-I126</f>
        <v>0</v>
      </c>
    </row>
    <row r="128" spans="1:9" ht="13.5" thickBot="1">
      <c r="A128" s="50"/>
      <c r="B128" s="51"/>
      <c r="C128" s="53"/>
      <c r="D128" s="146"/>
      <c r="E128" s="147"/>
      <c r="F128" s="160"/>
      <c r="G128" s="160"/>
      <c r="H128" s="160"/>
      <c r="I128" s="161"/>
    </row>
    <row r="129" spans="1:13" ht="12.75">
      <c r="A129" s="1"/>
      <c r="B129" s="4"/>
      <c r="C129" s="8"/>
      <c r="D129" s="3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>
      <c r="A130" s="1"/>
      <c r="B130" s="4"/>
      <c r="C130" s="8"/>
      <c r="D130" s="3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1"/>
      <c r="B131" s="4"/>
      <c r="C131" s="8"/>
      <c r="D131" s="3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>
      <c r="A132" s="2" t="s">
        <v>41</v>
      </c>
      <c r="B132" s="4"/>
      <c r="C132" s="8"/>
      <c r="D132" s="3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>
      <c r="A133" s="1"/>
      <c r="B133" s="4"/>
      <c r="C133" s="8"/>
      <c r="D133" s="3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>
      <c r="A134" s="1"/>
      <c r="B134" s="4"/>
      <c r="C134" s="8"/>
      <c r="D134" s="3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>
      <c r="A135" s="1"/>
      <c r="B135" s="4"/>
      <c r="C135" s="8"/>
      <c r="D135" s="3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>
      <c r="A136" s="1"/>
      <c r="B136" s="4"/>
      <c r="C136" s="8"/>
      <c r="D136" s="3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>
      <c r="A137" s="1"/>
      <c r="B137" s="4"/>
      <c r="C137" s="8"/>
      <c r="D137" s="3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>
      <c r="A138" s="1"/>
      <c r="B138" s="4"/>
      <c r="C138" s="8"/>
      <c r="D138" s="3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>
      <c r="A139" s="1"/>
      <c r="B139" s="4"/>
      <c r="C139" s="8"/>
      <c r="D139" s="3"/>
      <c r="E139" s="52"/>
      <c r="F139" s="52"/>
      <c r="G139" s="52"/>
      <c r="H139" s="52"/>
      <c r="I139" s="52"/>
      <c r="J139" s="52" t="s">
        <v>15</v>
      </c>
      <c r="K139" s="52"/>
      <c r="L139" s="35"/>
      <c r="M139" s="35"/>
    </row>
    <row r="140" spans="1:13" ht="12.75">
      <c r="A140" s="1"/>
      <c r="B140" s="4"/>
      <c r="C140" s="8"/>
      <c r="D140" s="3"/>
      <c r="E140" s="35"/>
      <c r="F140" s="35"/>
      <c r="G140" s="35"/>
      <c r="H140" s="35"/>
      <c r="I140" s="35"/>
      <c r="J140" s="35" t="s">
        <v>16</v>
      </c>
      <c r="K140" s="35"/>
      <c r="L140" s="35"/>
      <c r="M140" s="35"/>
    </row>
    <row r="141" spans="1:4" ht="12.75">
      <c r="A141" s="1"/>
      <c r="B141" s="4"/>
      <c r="C141" s="8"/>
      <c r="D141" s="3"/>
    </row>
    <row r="142" spans="1:4" ht="12.75">
      <c r="A142" s="1"/>
      <c r="B142" s="4"/>
      <c r="C142" s="8"/>
      <c r="D142" s="3"/>
    </row>
    <row r="143" spans="1:4" ht="12.75">
      <c r="A143" s="1"/>
      <c r="B143" s="4"/>
      <c r="C143" s="8"/>
      <c r="D143" s="3"/>
    </row>
    <row r="144" spans="1:4" ht="12.75">
      <c r="A144" s="1"/>
      <c r="B144" s="4"/>
      <c r="C144" s="8"/>
      <c r="D144" s="3"/>
    </row>
    <row r="145" spans="1:4" ht="12.75">
      <c r="A145" s="1"/>
      <c r="B145" s="4"/>
      <c r="C145" s="8"/>
      <c r="D145" s="3"/>
    </row>
    <row r="146" spans="1:4" ht="12.75">
      <c r="A146" s="1"/>
      <c r="B146" s="4"/>
      <c r="C146" s="8"/>
      <c r="D146" s="3"/>
    </row>
    <row r="147" spans="1:4" ht="12.75">
      <c r="A147" s="1"/>
      <c r="B147" s="4"/>
      <c r="C147" s="8"/>
      <c r="D147" s="3"/>
    </row>
    <row r="148" spans="1:4" ht="12.75">
      <c r="A148" s="1"/>
      <c r="B148" s="4"/>
      <c r="C148" s="8"/>
      <c r="D148" s="3"/>
    </row>
    <row r="149" spans="1:4" ht="12.75">
      <c r="A149" s="1"/>
      <c r="B149" s="4"/>
      <c r="C149" s="8"/>
      <c r="D149" s="3"/>
    </row>
    <row r="150" spans="1:4" ht="12.75">
      <c r="A150" s="1"/>
      <c r="B150" s="4"/>
      <c r="C150" s="8"/>
      <c r="D150" s="3"/>
    </row>
  </sheetData>
  <sheetProtection/>
  <mergeCells count="3">
    <mergeCell ref="J4:N5"/>
    <mergeCell ref="J73:N74"/>
    <mergeCell ref="J84:N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&amp;P&amp;Rúprava rozpočtu města Dubá na rok 2010 č.2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G31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5" spans="1:7" ht="12.75">
      <c r="A5" s="57"/>
      <c r="B5" s="57"/>
      <c r="C5" s="57"/>
      <c r="D5" s="57"/>
      <c r="E5" s="57"/>
      <c r="F5" s="57"/>
      <c r="G5" s="57"/>
    </row>
    <row r="6" spans="1:7" ht="12.75">
      <c r="A6" s="58"/>
      <c r="B6" s="58"/>
      <c r="C6" s="58"/>
      <c r="D6" s="58"/>
      <c r="E6" s="58"/>
      <c r="F6" s="58"/>
      <c r="G6" s="57"/>
    </row>
    <row r="7" spans="1:7" ht="12.75">
      <c r="A7" s="57"/>
      <c r="B7" s="59"/>
      <c r="C7" s="59"/>
      <c r="D7" s="59"/>
      <c r="E7" s="59"/>
      <c r="F7" s="59"/>
      <c r="G7" s="57"/>
    </row>
    <row r="8" spans="1:7" ht="12.75">
      <c r="A8" s="57"/>
      <c r="B8" s="59"/>
      <c r="C8" s="59"/>
      <c r="D8" s="59"/>
      <c r="E8" s="59"/>
      <c r="F8" s="59"/>
      <c r="G8" s="57"/>
    </row>
    <row r="9" spans="1:7" ht="12.75">
      <c r="A9" s="57"/>
      <c r="B9" s="59"/>
      <c r="C9" s="59"/>
      <c r="D9" s="59"/>
      <c r="E9" s="59"/>
      <c r="F9" s="59"/>
      <c r="G9" s="57"/>
    </row>
    <row r="10" spans="1:7" ht="12.75">
      <c r="A10" s="57"/>
      <c r="B10" s="59"/>
      <c r="C10" s="59"/>
      <c r="D10" s="59"/>
      <c r="E10" s="59"/>
      <c r="F10" s="59"/>
      <c r="G10" s="57"/>
    </row>
    <row r="11" spans="1:7" ht="12.75">
      <c r="A11" s="57"/>
      <c r="B11" s="59"/>
      <c r="C11" s="59"/>
      <c r="D11" s="59"/>
      <c r="E11" s="59"/>
      <c r="F11" s="59"/>
      <c r="G11" s="57"/>
    </row>
    <row r="12" spans="1:7" ht="12.75">
      <c r="A12" s="57"/>
      <c r="B12" s="59"/>
      <c r="C12" s="59"/>
      <c r="D12" s="59"/>
      <c r="E12" s="59"/>
      <c r="F12" s="59"/>
      <c r="G12" s="57"/>
    </row>
    <row r="13" spans="1:7" ht="12.75">
      <c r="A13" s="57"/>
      <c r="B13" s="59"/>
      <c r="C13" s="59"/>
      <c r="D13" s="59"/>
      <c r="E13" s="59"/>
      <c r="F13" s="59"/>
      <c r="G13" s="57"/>
    </row>
    <row r="14" spans="1:7" ht="12.75">
      <c r="A14" s="58"/>
      <c r="B14" s="60"/>
      <c r="C14" s="60"/>
      <c r="D14" s="60"/>
      <c r="E14" s="60"/>
      <c r="F14" s="60"/>
      <c r="G14" s="57"/>
    </row>
    <row r="15" spans="1:7" ht="12.75">
      <c r="A15" s="57"/>
      <c r="B15" s="59"/>
      <c r="C15" s="59"/>
      <c r="D15" s="59"/>
      <c r="E15" s="59"/>
      <c r="F15" s="59"/>
      <c r="G15" s="57"/>
    </row>
    <row r="16" spans="1:7" ht="12.75">
      <c r="A16" s="57"/>
      <c r="B16" s="59"/>
      <c r="C16" s="59"/>
      <c r="D16" s="59"/>
      <c r="E16" s="59"/>
      <c r="F16" s="59"/>
      <c r="G16" s="57"/>
    </row>
    <row r="17" spans="1:7" ht="12.75">
      <c r="A17" s="57"/>
      <c r="B17" s="59"/>
      <c r="C17" s="59"/>
      <c r="D17" s="59"/>
      <c r="E17" s="59"/>
      <c r="F17" s="59"/>
      <c r="G17" s="57"/>
    </row>
    <row r="18" spans="1:7" ht="12.75">
      <c r="A18" s="57"/>
      <c r="B18" s="59"/>
      <c r="C18" s="59"/>
      <c r="D18" s="59"/>
      <c r="E18" s="59"/>
      <c r="F18" s="59"/>
      <c r="G18" s="57"/>
    </row>
    <row r="19" spans="1:7" ht="12.75">
      <c r="A19" s="58"/>
      <c r="B19" s="60"/>
      <c r="C19" s="60"/>
      <c r="D19" s="60"/>
      <c r="E19" s="60"/>
      <c r="F19" s="60"/>
      <c r="G19" s="57"/>
    </row>
    <row r="20" spans="1:7" ht="12.75">
      <c r="A20" s="57"/>
      <c r="B20" s="59"/>
      <c r="C20" s="59"/>
      <c r="D20" s="59"/>
      <c r="E20" s="59"/>
      <c r="F20" s="59"/>
      <c r="G20" s="57"/>
    </row>
    <row r="21" spans="1:7" ht="12.75">
      <c r="A21" s="57"/>
      <c r="B21" s="59"/>
      <c r="C21" s="59"/>
      <c r="D21" s="59"/>
      <c r="E21" s="59"/>
      <c r="F21" s="59"/>
      <c r="G21" s="57"/>
    </row>
    <row r="22" spans="1:7" ht="12.75">
      <c r="A22" s="58"/>
      <c r="B22" s="60"/>
      <c r="C22" s="60"/>
      <c r="D22" s="60"/>
      <c r="E22" s="60"/>
      <c r="F22" s="60"/>
      <c r="G22" s="57"/>
    </row>
    <row r="23" spans="1:7" ht="12.75">
      <c r="A23" s="57"/>
      <c r="B23" s="59"/>
      <c r="C23" s="59"/>
      <c r="D23" s="59"/>
      <c r="E23" s="59"/>
      <c r="F23" s="59"/>
      <c r="G23" s="57"/>
    </row>
    <row r="24" spans="1:7" ht="12.75">
      <c r="A24" s="57"/>
      <c r="B24" s="59"/>
      <c r="C24" s="59"/>
      <c r="D24" s="59"/>
      <c r="E24" s="59"/>
      <c r="F24" s="59"/>
      <c r="G24" s="57"/>
    </row>
    <row r="25" spans="1:7" ht="12.75">
      <c r="A25" s="57"/>
      <c r="B25" s="59"/>
      <c r="C25" s="59"/>
      <c r="D25" s="59"/>
      <c r="E25" s="59"/>
      <c r="F25" s="59"/>
      <c r="G25" s="57"/>
    </row>
    <row r="26" spans="1:7" ht="12.75">
      <c r="A26" s="57"/>
      <c r="B26" s="59"/>
      <c r="C26" s="59"/>
      <c r="D26" s="59"/>
      <c r="E26" s="59"/>
      <c r="F26" s="59"/>
      <c r="G26" s="57"/>
    </row>
    <row r="27" spans="1:7" ht="12.75">
      <c r="A27" s="57"/>
      <c r="B27" s="59"/>
      <c r="C27" s="59"/>
      <c r="D27" s="59"/>
      <c r="E27" s="59"/>
      <c r="F27" s="59"/>
      <c r="G27" s="57"/>
    </row>
    <row r="28" spans="1:7" ht="12.75">
      <c r="A28" s="58"/>
      <c r="B28" s="60"/>
      <c r="C28" s="60"/>
      <c r="D28" s="60"/>
      <c r="E28" s="60"/>
      <c r="F28" s="60"/>
      <c r="G28" s="57"/>
    </row>
    <row r="29" spans="1:7" ht="12.75">
      <c r="A29" s="57"/>
      <c r="B29" s="57"/>
      <c r="C29" s="57"/>
      <c r="D29" s="57"/>
      <c r="E29" s="57"/>
      <c r="F29" s="57"/>
      <c r="G29" s="57"/>
    </row>
    <row r="30" spans="1:7" ht="12.75">
      <c r="A30" s="57"/>
      <c r="B30" s="57"/>
      <c r="C30" s="57"/>
      <c r="D30" s="57"/>
      <c r="E30" s="57"/>
      <c r="F30" s="57"/>
      <c r="G30" s="57"/>
    </row>
    <row r="31" spans="1:7" ht="12.75">
      <c r="A31" s="57"/>
      <c r="B31" s="59"/>
      <c r="C31" s="57"/>
      <c r="D31" s="57"/>
      <c r="E31" s="57"/>
      <c r="F31" s="57"/>
      <c r="G31" s="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2010-06-22T12:49:46Z</cp:lastPrinted>
  <dcterms:created xsi:type="dcterms:W3CDTF">2005-05-09T07:17:21Z</dcterms:created>
  <dcterms:modified xsi:type="dcterms:W3CDTF">2010-07-16T08:01:27Z</dcterms:modified>
  <cp:category/>
  <cp:version/>
  <cp:contentType/>
  <cp:contentStatus/>
</cp:coreProperties>
</file>