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<sst xmlns="http://schemas.openxmlformats.org/spreadsheetml/2006/main" count="57" uniqueCount="43">
  <si>
    <t>Péče o vzhled obcí a veřejnou zeleň</t>
  </si>
  <si>
    <t>Záležitosti prům.obch. a služeb</t>
  </si>
  <si>
    <t>výstavba a údržba inž.sítí</t>
  </si>
  <si>
    <t>volby</t>
  </si>
  <si>
    <t>vnitřní obchod,cestovní ruch</t>
  </si>
  <si>
    <t>ost.programy bydlení FRB</t>
  </si>
  <si>
    <t>Převody z vlastních fondů hosp.č.</t>
  </si>
  <si>
    <t>Rozpočtové příjmy</t>
  </si>
  <si>
    <t>Rozpočtové výdaje</t>
  </si>
  <si>
    <t>Výtěžek z provozování hr.přístr.</t>
  </si>
  <si>
    <t xml:space="preserve"> osadní výbory</t>
  </si>
  <si>
    <t>;Neinv. Transfery od RR</t>
  </si>
  <si>
    <t>Přijaté investiční dary</t>
  </si>
  <si>
    <t>Převody vl. Fondům v rozpočtech</t>
  </si>
  <si>
    <t>SR  11</t>
  </si>
  <si>
    <t>SR 11</t>
  </si>
  <si>
    <t>Ostatní investiční dotace z KÚ</t>
  </si>
  <si>
    <t>ost.poplatky a odvody v obl.ŽP</t>
  </si>
  <si>
    <t>Investiční dotace ze st.prozpočtu</t>
  </si>
  <si>
    <t>inv.transfery ze stárních fondů</t>
  </si>
  <si>
    <t xml:space="preserve">po úpravě </t>
  </si>
  <si>
    <t>schvál.roz.</t>
  </si>
  <si>
    <t>Opatření pro krizové situace</t>
  </si>
  <si>
    <t>náklady k dotaci z úřadu práce</t>
  </si>
  <si>
    <t>v tis. Kč</t>
  </si>
  <si>
    <t>upr.roz.</t>
  </si>
  <si>
    <t>skut.1.-8.</t>
  </si>
  <si>
    <t>úprava č. 4</t>
  </si>
  <si>
    <t>upr.roz.11</t>
  </si>
  <si>
    <t>skut.1.8.</t>
  </si>
  <si>
    <t>%</t>
  </si>
  <si>
    <t>Úprava č. 4/2011 byla projednána na veřejném jednání MZ dne 22. 9. 2011.</t>
  </si>
  <si>
    <t>326 úřad práce, 137 min.kultury</t>
  </si>
  <si>
    <t>městské lesy</t>
  </si>
  <si>
    <t>sponzorské dary na MJD</t>
  </si>
  <si>
    <t>prodej hasičského auta</t>
  </si>
  <si>
    <t>převod dotace na městské lesy</t>
  </si>
  <si>
    <t xml:space="preserve">oprava střech tělocvičny a šaten </t>
  </si>
  <si>
    <t>oprava plotu v MŠ, studie</t>
  </si>
  <si>
    <t>kanalizační přípojka k čekárně autobus.nádraží</t>
  </si>
  <si>
    <t>přesun na opravy v nebytových prostorech</t>
  </si>
  <si>
    <t>z toho 115 tis. sociálky v 1. patře radnice</t>
  </si>
  <si>
    <t xml:space="preserve">Úprava rozpočtu  města Dubá č. 4/2011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</si>
</sst>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4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1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left"/>
      <protection/>
    </xf>
    <xf numFmtId="0" fontId="1" fillId="32" borderId="0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3" borderId="10" xfId="0" applyFont="1" applyFill="1" applyBorder="1" applyAlignment="1" applyProtection="1">
      <alignment/>
      <protection/>
    </xf>
    <xf numFmtId="0" fontId="2" fillId="4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3" borderId="10" xfId="0" applyFont="1" applyFill="1" applyBorder="1" applyAlignment="1" applyProtection="1">
      <alignment/>
      <protection/>
    </xf>
    <xf numFmtId="0" fontId="3" fillId="4" borderId="10" xfId="0" applyFont="1" applyFill="1" applyBorder="1" applyAlignment="1" applyProtection="1">
      <alignment/>
      <protection/>
    </xf>
    <xf numFmtId="0" fontId="4" fillId="4" borderId="1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32" borderId="0" xfId="0" applyFill="1" applyAlignment="1">
      <alignment/>
    </xf>
    <xf numFmtId="0" fontId="0" fillId="4" borderId="0" xfId="0" applyFill="1" applyAlignment="1">
      <alignment/>
    </xf>
    <xf numFmtId="0" fontId="0" fillId="32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2" fillId="0" borderId="10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/>
      <protection/>
    </xf>
    <xf numFmtId="0" fontId="0" fillId="33" borderId="10" xfId="0" applyFill="1" applyBorder="1" applyAlignment="1">
      <alignment/>
    </xf>
    <xf numFmtId="0" fontId="2" fillId="0" borderId="11" xfId="0" applyFont="1" applyFill="1" applyBorder="1" applyAlignment="1" applyProtection="1">
      <alignment/>
      <protection/>
    </xf>
    <xf numFmtId="0" fontId="0" fillId="3" borderId="10" xfId="0" applyFill="1" applyBorder="1" applyAlignment="1">
      <alignment/>
    </xf>
    <xf numFmtId="1" fontId="1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" fontId="1" fillId="0" borderId="17" xfId="0" applyNumberFormat="1" applyFont="1" applyFill="1" applyBorder="1" applyAlignment="1" applyProtection="1">
      <alignment horizontal="right"/>
      <protection/>
    </xf>
    <xf numFmtId="0" fontId="1" fillId="0" borderId="17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/>
    </xf>
    <xf numFmtId="0" fontId="2" fillId="33" borderId="19" xfId="0" applyFont="1" applyFill="1" applyBorder="1" applyAlignment="1" applyProtection="1">
      <alignment/>
      <protection/>
    </xf>
    <xf numFmtId="0" fontId="0" fillId="33" borderId="19" xfId="0" applyFill="1" applyBorder="1" applyAlignment="1">
      <alignment/>
    </xf>
    <xf numFmtId="1" fontId="2" fillId="0" borderId="20" xfId="0" applyNumberFormat="1" applyFont="1" applyFill="1" applyBorder="1" applyAlignment="1" applyProtection="1">
      <alignment horizontal="right"/>
      <protection/>
    </xf>
    <xf numFmtId="0" fontId="2" fillId="33" borderId="21" xfId="0" applyFont="1" applyFill="1" applyBorder="1" applyAlignment="1" applyProtection="1">
      <alignment/>
      <protection/>
    </xf>
    <xf numFmtId="0" fontId="2" fillId="33" borderId="17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1" fillId="3" borderId="18" xfId="0" applyFont="1" applyFill="1" applyBorder="1" applyAlignment="1" applyProtection="1">
      <alignment/>
      <protection/>
    </xf>
    <xf numFmtId="0" fontId="2" fillId="3" borderId="19" xfId="0" applyFont="1" applyFill="1" applyBorder="1" applyAlignment="1" applyProtection="1">
      <alignment/>
      <protection/>
    </xf>
    <xf numFmtId="0" fontId="3" fillId="3" borderId="19" xfId="0" applyFont="1" applyFill="1" applyBorder="1" applyAlignment="1" applyProtection="1">
      <alignment/>
      <protection/>
    </xf>
    <xf numFmtId="0" fontId="0" fillId="3" borderId="19" xfId="0" applyFill="1" applyBorder="1" applyAlignment="1">
      <alignment/>
    </xf>
    <xf numFmtId="0" fontId="2" fillId="3" borderId="20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 wrapText="1"/>
      <protection locked="0"/>
    </xf>
    <xf numFmtId="2" fontId="2" fillId="0" borderId="20" xfId="0" applyNumberFormat="1" applyFont="1" applyFill="1" applyBorder="1" applyAlignment="1" applyProtection="1">
      <alignment horizontal="right"/>
      <protection/>
    </xf>
    <xf numFmtId="0" fontId="2" fillId="3" borderId="21" xfId="0" applyFont="1" applyFill="1" applyBorder="1" applyAlignment="1" applyProtection="1">
      <alignment/>
      <protection/>
    </xf>
    <xf numFmtId="0" fontId="2" fillId="3" borderId="17" xfId="0" applyFont="1" applyFill="1" applyBorder="1" applyAlignment="1" applyProtection="1">
      <alignment/>
      <protection/>
    </xf>
    <xf numFmtId="0" fontId="3" fillId="3" borderId="17" xfId="0" applyFont="1" applyFill="1" applyBorder="1" applyAlignment="1" applyProtection="1">
      <alignment/>
      <protection/>
    </xf>
    <xf numFmtId="0" fontId="1" fillId="4" borderId="18" xfId="0" applyFont="1" applyFill="1" applyBorder="1" applyAlignment="1" applyProtection="1">
      <alignment/>
      <protection/>
    </xf>
    <xf numFmtId="0" fontId="2" fillId="4" borderId="19" xfId="0" applyFont="1" applyFill="1" applyBorder="1" applyAlignment="1" applyProtection="1">
      <alignment/>
      <protection/>
    </xf>
    <xf numFmtId="0" fontId="3" fillId="4" borderId="19" xfId="0" applyFont="1" applyFill="1" applyBorder="1" applyAlignment="1" applyProtection="1">
      <alignment/>
      <protection/>
    </xf>
    <xf numFmtId="0" fontId="2" fillId="4" borderId="20" xfId="0" applyFont="1" applyFill="1" applyBorder="1" applyAlignment="1" applyProtection="1">
      <alignment/>
      <protection/>
    </xf>
    <xf numFmtId="49" fontId="2" fillId="34" borderId="22" xfId="0" applyNumberFormat="1" applyFont="1" applyFill="1" applyBorder="1" applyAlignment="1" applyProtection="1">
      <alignment/>
      <protection/>
    </xf>
    <xf numFmtId="0" fontId="2" fillId="34" borderId="23" xfId="0" applyFont="1" applyFill="1" applyBorder="1" applyAlignment="1" applyProtection="1">
      <alignment/>
      <protection/>
    </xf>
    <xf numFmtId="0" fontId="8" fillId="0" borderId="0" xfId="0" applyFont="1" applyBorder="1" applyAlignment="1">
      <alignment/>
    </xf>
    <xf numFmtId="3" fontId="3" fillId="34" borderId="23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3" borderId="24" xfId="0" applyFill="1" applyBorder="1" applyAlignment="1">
      <alignment/>
    </xf>
    <xf numFmtId="0" fontId="0" fillId="4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5" borderId="24" xfId="0" applyFill="1" applyBorder="1" applyAlignment="1">
      <alignment/>
    </xf>
    <xf numFmtId="3" fontId="0" fillId="35" borderId="27" xfId="0" applyNumberFormat="1" applyFill="1" applyBorder="1" applyAlignment="1">
      <alignment/>
    </xf>
    <xf numFmtId="3" fontId="0" fillId="4" borderId="27" xfId="0" applyNumberFormat="1" applyFill="1" applyBorder="1" applyAlignment="1">
      <alignment/>
    </xf>
    <xf numFmtId="3" fontId="0" fillId="35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1" fillId="3" borderId="25" xfId="0" applyNumberFormat="1" applyFont="1" applyFill="1" applyBorder="1" applyAlignment="1" applyProtection="1">
      <alignment/>
      <protection/>
    </xf>
    <xf numFmtId="3" fontId="2" fillId="35" borderId="28" xfId="0" applyNumberFormat="1" applyFont="1" applyFill="1" applyBorder="1" applyAlignment="1" applyProtection="1">
      <alignment/>
      <protection/>
    </xf>
    <xf numFmtId="3" fontId="2" fillId="4" borderId="28" xfId="0" applyNumberFormat="1" applyFont="1" applyFill="1" applyBorder="1" applyAlignment="1" applyProtection="1">
      <alignment/>
      <protection/>
    </xf>
    <xf numFmtId="3" fontId="2" fillId="35" borderId="10" xfId="0" applyNumberFormat="1" applyFont="1" applyFill="1" applyBorder="1" applyAlignment="1" applyProtection="1">
      <alignment/>
      <protection/>
    </xf>
    <xf numFmtId="3" fontId="2" fillId="4" borderId="10" xfId="0" applyNumberFormat="1" applyFont="1" applyFill="1" applyBorder="1" applyAlignment="1" applyProtection="1">
      <alignment/>
      <protection/>
    </xf>
    <xf numFmtId="3" fontId="0" fillId="4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3" fontId="2" fillId="35" borderId="27" xfId="0" applyNumberFormat="1" applyFont="1" applyFill="1" applyBorder="1" applyAlignment="1" applyProtection="1">
      <alignment/>
      <protection/>
    </xf>
    <xf numFmtId="3" fontId="1" fillId="4" borderId="28" xfId="0" applyNumberFormat="1" applyFont="1" applyFill="1" applyBorder="1" applyAlignment="1" applyProtection="1">
      <alignment/>
      <protection/>
    </xf>
    <xf numFmtId="3" fontId="1" fillId="4" borderId="10" xfId="0" applyNumberFormat="1" applyFont="1" applyFill="1" applyBorder="1" applyAlignment="1" applyProtection="1">
      <alignment/>
      <protection/>
    </xf>
    <xf numFmtId="3" fontId="0" fillId="35" borderId="10" xfId="0" applyNumberFormat="1" applyFill="1" applyBorder="1" applyAlignment="1" applyProtection="1">
      <alignment wrapText="1"/>
      <protection locked="0"/>
    </xf>
    <xf numFmtId="3" fontId="0" fillId="4" borderId="10" xfId="0" applyNumberFormat="1" applyFill="1" applyBorder="1" applyAlignment="1" applyProtection="1">
      <alignment wrapText="1"/>
      <protection locked="0"/>
    </xf>
    <xf numFmtId="3" fontId="0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>
      <alignment/>
    </xf>
    <xf numFmtId="3" fontId="1" fillId="4" borderId="17" xfId="0" applyNumberFormat="1" applyFont="1" applyFill="1" applyBorder="1" applyAlignment="1" applyProtection="1">
      <alignment/>
      <protection/>
    </xf>
    <xf numFmtId="3" fontId="1" fillId="33" borderId="17" xfId="0" applyNumberFormat="1" applyFont="1" applyFill="1" applyBorder="1" applyAlignment="1" applyProtection="1">
      <alignment/>
      <protection/>
    </xf>
    <xf numFmtId="3" fontId="0" fillId="0" borderId="27" xfId="0" applyNumberFormat="1" applyBorder="1" applyAlignment="1">
      <alignment/>
    </xf>
    <xf numFmtId="0" fontId="0" fillId="34" borderId="29" xfId="0" applyFill="1" applyBorder="1" applyAlignment="1">
      <alignment/>
    </xf>
    <xf numFmtId="3" fontId="0" fillId="3" borderId="10" xfId="0" applyNumberFormat="1" applyFill="1" applyBorder="1" applyAlignment="1">
      <alignment/>
    </xf>
    <xf numFmtId="3" fontId="1" fillId="4" borderId="25" xfId="0" applyNumberFormat="1" applyFont="1" applyFill="1" applyBorder="1" applyAlignment="1" applyProtection="1">
      <alignment/>
      <protection/>
    </xf>
    <xf numFmtId="3" fontId="1" fillId="4" borderId="30" xfId="0" applyNumberFormat="1" applyFont="1" applyFill="1" applyBorder="1" applyAlignment="1" applyProtection="1">
      <alignment/>
      <protection/>
    </xf>
    <xf numFmtId="3" fontId="0" fillId="33" borderId="10" xfId="0" applyNumberFormat="1" applyFill="1" applyBorder="1" applyAlignment="1">
      <alignment/>
    </xf>
    <xf numFmtId="3" fontId="0" fillId="0" borderId="27" xfId="0" applyNumberFormat="1" applyBorder="1" applyAlignment="1" applyProtection="1">
      <alignment wrapText="1"/>
      <protection locked="0"/>
    </xf>
    <xf numFmtId="0" fontId="0" fillId="0" borderId="11" xfId="0" applyBorder="1" applyAlignment="1">
      <alignment wrapText="1"/>
    </xf>
    <xf numFmtId="3" fontId="0" fillId="0" borderId="27" xfId="0" applyNumberFormat="1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2" xfId="0" applyFont="1" applyBorder="1" applyAlignment="1">
      <alignment/>
    </xf>
    <xf numFmtId="0" fontId="0" fillId="0" borderId="32" xfId="0" applyFill="1" applyBorder="1" applyAlignment="1">
      <alignment/>
    </xf>
    <xf numFmtId="0" fontId="8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35" borderId="10" xfId="0" applyFill="1" applyBorder="1" applyAlignment="1">
      <alignment/>
    </xf>
    <xf numFmtId="3" fontId="9" fillId="4" borderId="10" xfId="0" applyNumberFormat="1" applyFont="1" applyFill="1" applyBorder="1" applyAlignment="1">
      <alignment/>
    </xf>
    <xf numFmtId="3" fontId="9" fillId="4" borderId="34" xfId="0" applyNumberFormat="1" applyFont="1" applyFill="1" applyBorder="1" applyAlignment="1">
      <alignment/>
    </xf>
    <xf numFmtId="3" fontId="5" fillId="4" borderId="10" xfId="0" applyNumberFormat="1" applyFont="1" applyFill="1" applyBorder="1" applyAlignment="1">
      <alignment/>
    </xf>
    <xf numFmtId="0" fontId="9" fillId="3" borderId="10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2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cetni\Dokumenty\rozpo&#269;ty\Rozpo&#269;et%20IV%20Dub&#225;%202005%20V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ke schválení"/>
      <sheetName val="podrobný rozpočet 2004"/>
    </sheetNames>
    <sheetDataSet>
      <sheetData sheetId="1">
        <row r="6">
          <cell r="B6" t="str">
            <v>Rozpočtové příjmy</v>
          </cell>
        </row>
        <row r="7">
          <cell r="D7" t="str">
            <v>Pol</v>
          </cell>
          <cell r="E7" t="str">
            <v>Popis</v>
          </cell>
        </row>
        <row r="8">
          <cell r="D8">
            <v>1111</v>
          </cell>
          <cell r="E8" t="str">
            <v>Daň z příjmu fyz. osob ze záv. Čin.</v>
          </cell>
        </row>
        <row r="9">
          <cell r="D9">
            <v>1112</v>
          </cell>
          <cell r="E9" t="str">
            <v>Daň z příjmu fyz. osob ze OSVC</v>
          </cell>
        </row>
        <row r="10">
          <cell r="D10">
            <v>1113</v>
          </cell>
          <cell r="E10" t="str">
            <v>Daň z příjmu fyz. osob z kap.</v>
          </cell>
        </row>
        <row r="11">
          <cell r="D11">
            <v>1121</v>
          </cell>
          <cell r="E11" t="str">
            <v>Daň z příjmu právnických osob</v>
          </cell>
        </row>
        <row r="12">
          <cell r="D12">
            <v>1122</v>
          </cell>
          <cell r="E12" t="str">
            <v>Daň z příjmu pravnických osob za obce</v>
          </cell>
        </row>
        <row r="13">
          <cell r="D13">
            <v>1211</v>
          </cell>
          <cell r="E13" t="str">
            <v>Daň z přidané hodnoty</v>
          </cell>
        </row>
        <row r="14">
          <cell r="D14">
            <v>1332</v>
          </cell>
          <cell r="E14" t="str">
            <v>Poplatky za vypouštění škodlivin</v>
          </cell>
        </row>
        <row r="15">
          <cell r="D15">
            <v>1335</v>
          </cell>
          <cell r="E15" t="str">
            <v>Poplatky za odnětí lesní půdy</v>
          </cell>
        </row>
        <row r="17">
          <cell r="D17">
            <v>1337</v>
          </cell>
          <cell r="E17" t="str">
            <v>Poplatek za komunální odpad</v>
          </cell>
        </row>
        <row r="18">
          <cell r="D18">
            <v>1341</v>
          </cell>
          <cell r="E18" t="str">
            <v>Poplatek ze psů</v>
          </cell>
        </row>
        <row r="19">
          <cell r="D19">
            <v>1342</v>
          </cell>
          <cell r="E19" t="str">
            <v>Pobytové poplatky</v>
          </cell>
        </row>
        <row r="20">
          <cell r="D20">
            <v>1343</v>
          </cell>
          <cell r="E20" t="str">
            <v>Poplatek za užívání veř. Prostranství</v>
          </cell>
        </row>
        <row r="21">
          <cell r="D21">
            <v>1344</v>
          </cell>
          <cell r="E21" t="str">
            <v>Poplatek ze vstupného</v>
          </cell>
        </row>
        <row r="22">
          <cell r="D22">
            <v>1345</v>
          </cell>
          <cell r="E22" t="str">
            <v>Poplatek z ubytovacích kapacit</v>
          </cell>
        </row>
        <row r="23">
          <cell r="D23">
            <v>1347</v>
          </cell>
          <cell r="E23" t="str">
            <v>Poplatek za provozovaný hrací přístroj</v>
          </cell>
        </row>
        <row r="24">
          <cell r="D24">
            <v>1361</v>
          </cell>
          <cell r="E24" t="str">
            <v>Správní poplatky</v>
          </cell>
        </row>
        <row r="25">
          <cell r="D25">
            <v>1511</v>
          </cell>
          <cell r="E25" t="str">
            <v>Daň z nemovitostí</v>
          </cell>
        </row>
        <row r="26">
          <cell r="D26">
            <v>2460</v>
          </cell>
          <cell r="E26" t="str">
            <v>Splátky půjček od obyvatelstva</v>
          </cell>
        </row>
        <row r="27">
          <cell r="D27">
            <v>4111</v>
          </cell>
          <cell r="E27" t="str">
            <v>Neinvest. přijaté dotace z všeob. pokl. správy</v>
          </cell>
        </row>
        <row r="28">
          <cell r="D28">
            <v>4112</v>
          </cell>
          <cell r="E28" t="str">
            <v>Neinv. Přij. dot. ze SR v rámci SDV</v>
          </cell>
        </row>
        <row r="29">
          <cell r="E29" t="str">
            <v>Ostatní dotace</v>
          </cell>
        </row>
        <row r="30">
          <cell r="D30">
            <v>4121</v>
          </cell>
          <cell r="E30" t="str">
            <v>neivestiční přijaté dotace od obcí</v>
          </cell>
        </row>
        <row r="31">
          <cell r="D31">
            <v>4122</v>
          </cell>
          <cell r="E31" t="str">
            <v>neinvestiční přijaté dotace od krajů</v>
          </cell>
        </row>
        <row r="36">
          <cell r="E36" t="str">
            <v>Daňové příjmy celkem</v>
          </cell>
        </row>
        <row r="40">
          <cell r="B40">
            <v>3113</v>
          </cell>
          <cell r="E40" t="str">
            <v>Základní školy</v>
          </cell>
        </row>
        <row r="42">
          <cell r="B42">
            <v>3314</v>
          </cell>
          <cell r="E42" t="str">
            <v>Činnosti knihovnické</v>
          </cell>
        </row>
        <row r="46">
          <cell r="B46">
            <v>3319</v>
          </cell>
          <cell r="E46" t="str">
            <v>Záležitosti kultury</v>
          </cell>
        </row>
        <row r="54">
          <cell r="B54">
            <v>3612</v>
          </cell>
          <cell r="E54" t="str">
            <v>Bytové hospodářství</v>
          </cell>
        </row>
        <row r="59">
          <cell r="B59">
            <v>3613</v>
          </cell>
          <cell r="E59" t="str">
            <v>Nebytové hospodářství</v>
          </cell>
        </row>
        <row r="61">
          <cell r="B61">
            <v>3632</v>
          </cell>
          <cell r="E61" t="str">
            <v>Pohřebnictví</v>
          </cell>
        </row>
        <row r="69">
          <cell r="B69">
            <v>3639</v>
          </cell>
          <cell r="E69" t="str">
            <v>Komunální služby a územní rozvoj</v>
          </cell>
        </row>
        <row r="73">
          <cell r="B73">
            <v>3722</v>
          </cell>
          <cell r="E73" t="str">
            <v>Sběr a svoz komunálního odpadu</v>
          </cell>
        </row>
        <row r="80">
          <cell r="B80">
            <v>5512</v>
          </cell>
          <cell r="E80" t="str">
            <v>Požární ochrana - dobrovolná část</v>
          </cell>
        </row>
        <row r="87">
          <cell r="B87">
            <v>6171</v>
          </cell>
          <cell r="E87" t="str">
            <v>Činnost místní správy</v>
          </cell>
        </row>
        <row r="89">
          <cell r="B89" t="str">
            <v>6310</v>
          </cell>
          <cell r="E89" t="str">
            <v>Obecné příjmy a výdaje z financování</v>
          </cell>
        </row>
        <row r="91">
          <cell r="B91">
            <v>6402</v>
          </cell>
          <cell r="E91" t="str">
            <v>finanční vypořádání min. let</v>
          </cell>
        </row>
        <row r="93">
          <cell r="B93" t="str">
            <v>6409</v>
          </cell>
          <cell r="E93" t="str">
            <v>Neidentifikovatelné platby</v>
          </cell>
        </row>
        <row r="94">
          <cell r="E94" t="str">
            <v>CELKEM</v>
          </cell>
        </row>
        <row r="98">
          <cell r="B98" t="str">
            <v>Rozpočtové výdaje</v>
          </cell>
        </row>
        <row r="104">
          <cell r="B104">
            <v>1031</v>
          </cell>
          <cell r="E104" t="str">
            <v>Pěstební činnost</v>
          </cell>
        </row>
        <row r="110">
          <cell r="B110">
            <v>2212</v>
          </cell>
          <cell r="E110" t="str">
            <v>Silnice</v>
          </cell>
        </row>
        <row r="115">
          <cell r="B115">
            <v>2219</v>
          </cell>
          <cell r="E115" t="str">
            <v>Zálež. poz. komunikací</v>
          </cell>
        </row>
        <row r="117">
          <cell r="B117">
            <v>2221</v>
          </cell>
          <cell r="E117" t="str">
            <v>Provoz veřejné silniční dopravy</v>
          </cell>
        </row>
        <row r="123">
          <cell r="B123">
            <v>2321</v>
          </cell>
          <cell r="E123" t="str">
            <v>Odvádění a čištění odpadních vod</v>
          </cell>
        </row>
        <row r="127">
          <cell r="B127">
            <v>3111</v>
          </cell>
          <cell r="E127" t="str">
            <v>Předškolní zařízení</v>
          </cell>
        </row>
        <row r="132">
          <cell r="B132">
            <v>3113</v>
          </cell>
          <cell r="E132" t="str">
            <v>Základní školy</v>
          </cell>
        </row>
        <row r="148">
          <cell r="B148">
            <v>3314</v>
          </cell>
          <cell r="E148" t="str">
            <v>Činnosti knihovnické</v>
          </cell>
        </row>
        <row r="156">
          <cell r="B156">
            <v>3319</v>
          </cell>
          <cell r="E156" t="str">
            <v>Záležitosti kultury j.n.</v>
          </cell>
        </row>
        <row r="159">
          <cell r="B159">
            <v>3322</v>
          </cell>
          <cell r="E159" t="str">
            <v>Zachování a obnova kulturních pam.</v>
          </cell>
        </row>
        <row r="161">
          <cell r="B161">
            <v>3341</v>
          </cell>
          <cell r="E161" t="str">
            <v>Rozhlas a televize</v>
          </cell>
        </row>
        <row r="168">
          <cell r="B168">
            <v>3399</v>
          </cell>
          <cell r="E168" t="str">
            <v>Záležitosti kultury a církví a s </v>
          </cell>
        </row>
        <row r="170">
          <cell r="B170">
            <v>3419</v>
          </cell>
          <cell r="E170" t="str">
            <v>Tělovýchovná činnost</v>
          </cell>
        </row>
        <row r="173">
          <cell r="B173">
            <v>3421</v>
          </cell>
          <cell r="E173" t="str">
            <v>Využití volného času dětí</v>
          </cell>
        </row>
        <row r="175">
          <cell r="B175">
            <v>3541</v>
          </cell>
          <cell r="E175" t="str">
            <v>Prevence před drogami</v>
          </cell>
        </row>
        <row r="177">
          <cell r="B177">
            <v>3543</v>
          </cell>
          <cell r="E177" t="str">
            <v>Programy pomoci zdravotně postiženým</v>
          </cell>
        </row>
        <row r="191">
          <cell r="B191">
            <v>3612</v>
          </cell>
          <cell r="E191" t="str">
            <v>Bytové hospodářství</v>
          </cell>
        </row>
        <row r="202">
          <cell r="B202">
            <v>3613</v>
          </cell>
          <cell r="E202" t="str">
            <v>Nebytové hospodářství</v>
          </cell>
        </row>
        <row r="211">
          <cell r="B211">
            <v>3631</v>
          </cell>
          <cell r="E211" t="str">
            <v>Veřejné osvětlení</v>
          </cell>
        </row>
        <row r="218">
          <cell r="B218">
            <v>3632</v>
          </cell>
          <cell r="E218" t="str">
            <v>Pohřebnictví</v>
          </cell>
        </row>
        <row r="242">
          <cell r="B242">
            <v>3639</v>
          </cell>
          <cell r="E242" t="str">
            <v>Komunální služby a územní rozvoj</v>
          </cell>
        </row>
        <row r="255">
          <cell r="B255">
            <v>3722</v>
          </cell>
          <cell r="E255" t="str">
            <v>Sběr a svoz komunálních odpadů</v>
          </cell>
        </row>
        <row r="259">
          <cell r="B259">
            <v>3741</v>
          </cell>
          <cell r="E259" t="str">
            <v>Ochrana druhů a stanovišť</v>
          </cell>
        </row>
        <row r="279">
          <cell r="B279">
            <v>3745</v>
          </cell>
          <cell r="E279" t="str">
            <v>Péče o vzhled obce a veřejnou zeleň</v>
          </cell>
        </row>
        <row r="283">
          <cell r="B283">
            <v>4316</v>
          </cell>
          <cell r="E283" t="str">
            <v>Domovy důchodců</v>
          </cell>
        </row>
        <row r="295">
          <cell r="B295">
            <v>4319</v>
          </cell>
          <cell r="E295" t="str">
            <v>Soc. péče a pomoc starým a zdrav postiž.</v>
          </cell>
        </row>
        <row r="315">
          <cell r="B315">
            <v>5512</v>
          </cell>
          <cell r="E315" t="str">
            <v>Protipožární ochrana- dobrovolná</v>
          </cell>
        </row>
        <row r="320">
          <cell r="B320">
            <v>6112</v>
          </cell>
          <cell r="E320" t="str">
            <v>Zastupitelstva obcí</v>
          </cell>
        </row>
        <row r="362">
          <cell r="B362">
            <v>6171</v>
          </cell>
          <cell r="E362" t="str">
            <v>Činnost místní správy</v>
          </cell>
        </row>
        <row r="364">
          <cell r="B364">
            <v>6310</v>
          </cell>
          <cell r="E364" t="str">
            <v>Obecné příjmy a výdaje z finac</v>
          </cell>
        </row>
        <row r="368">
          <cell r="B368">
            <v>6399</v>
          </cell>
          <cell r="E368" t="str">
            <v>Finanční operce j.n.</v>
          </cell>
        </row>
        <row r="370">
          <cell r="B370">
            <v>6402</v>
          </cell>
          <cell r="E370" t="str">
            <v>Finanční vypořádání min. let</v>
          </cell>
        </row>
        <row r="372">
          <cell r="E372" t="str">
            <v>CELKEM</v>
          </cell>
        </row>
        <row r="374">
          <cell r="B374" t="str">
            <v>Rekapitulace</v>
          </cell>
        </row>
        <row r="375">
          <cell r="E375" t="str">
            <v>Příjmy</v>
          </cell>
        </row>
        <row r="376">
          <cell r="E376" t="str">
            <v>Výdaje</v>
          </cell>
        </row>
        <row r="377">
          <cell r="E377" t="str">
            <v>Příjmy - výdaje</v>
          </cell>
        </row>
        <row r="381">
          <cell r="E381" t="str">
            <v>Hosp. výsledek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.8515625" style="0" customWidth="1"/>
    <col min="2" max="2" width="5.00390625" style="0" customWidth="1"/>
    <col min="3" max="3" width="32.28125" style="0" customWidth="1"/>
    <col min="4" max="4" width="11.28125" style="0" customWidth="1"/>
    <col min="5" max="5" width="10.8515625" style="0" customWidth="1"/>
    <col min="6" max="6" width="10.140625" style="0" customWidth="1"/>
    <col min="7" max="7" width="5.7109375" style="0" customWidth="1"/>
    <col min="8" max="8" width="9.140625" style="0" customWidth="1"/>
    <col min="12" max="12" width="5.421875" style="0" customWidth="1"/>
    <col min="13" max="13" width="6.8515625" style="0" customWidth="1"/>
  </cols>
  <sheetData>
    <row r="1" spans="1:13" ht="12.75">
      <c r="A1" s="4"/>
      <c r="B1" s="4"/>
      <c r="C1" s="4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2.75">
      <c r="A2" s="19" t="s">
        <v>42</v>
      </c>
      <c r="B2" s="4"/>
      <c r="C2" s="4"/>
      <c r="D2" s="22"/>
      <c r="E2" s="22"/>
      <c r="F2" s="22"/>
      <c r="G2" s="22"/>
      <c r="H2" s="22"/>
      <c r="I2" s="22"/>
      <c r="J2" s="22" t="s">
        <v>24</v>
      </c>
      <c r="K2" s="22"/>
      <c r="L2" s="22"/>
      <c r="M2" s="22"/>
    </row>
    <row r="3" spans="1:13" ht="13.5" thickBot="1">
      <c r="A3" s="5"/>
      <c r="B3" s="5"/>
      <c r="C3" s="5"/>
      <c r="D3" s="21"/>
      <c r="E3" s="21"/>
      <c r="F3" s="21"/>
      <c r="G3" s="21"/>
      <c r="H3" s="21"/>
      <c r="I3" s="23"/>
      <c r="J3" s="23"/>
      <c r="K3" s="23"/>
      <c r="L3" s="23"/>
      <c r="M3" s="23"/>
    </row>
    <row r="4" spans="1:13" ht="12.75">
      <c r="A4" s="6" t="str">
        <f>+'[1]podrobný rozpočet 2004'!B6</f>
        <v>Rozpočtové příjmy</v>
      </c>
      <c r="B4" s="7"/>
      <c r="C4" s="7"/>
      <c r="D4" s="35" t="s">
        <v>21</v>
      </c>
      <c r="E4" s="35" t="s">
        <v>25</v>
      </c>
      <c r="F4" s="35" t="s">
        <v>26</v>
      </c>
      <c r="G4" s="35" t="s">
        <v>30</v>
      </c>
      <c r="H4" s="35" t="s">
        <v>27</v>
      </c>
      <c r="I4" s="124"/>
      <c r="J4" s="124"/>
      <c r="K4" s="124"/>
      <c r="L4" s="124"/>
      <c r="M4" s="125"/>
    </row>
    <row r="5" spans="1:13" ht="13.5" thickBot="1">
      <c r="A5" s="7"/>
      <c r="B5" s="7" t="str">
        <f>+'[1]podrobný rozpočet 2004'!D7</f>
        <v>Pol</v>
      </c>
      <c r="C5" s="12" t="str">
        <f>+'[1]podrobný rozpočet 2004'!E7</f>
        <v>Popis</v>
      </c>
      <c r="D5" s="35">
        <v>2011</v>
      </c>
      <c r="E5" s="35">
        <v>2011</v>
      </c>
      <c r="F5" s="35">
        <v>2011</v>
      </c>
      <c r="G5" s="35"/>
      <c r="H5" s="35"/>
      <c r="I5" s="126"/>
      <c r="J5" s="126"/>
      <c r="K5" s="126"/>
      <c r="L5" s="126"/>
      <c r="M5" s="127"/>
    </row>
    <row r="6" spans="1:13" ht="12.75">
      <c r="A6" s="8"/>
      <c r="B6" s="8">
        <f>+'[1]podrobný rozpočet 2004'!D8</f>
        <v>1111</v>
      </c>
      <c r="C6" s="13" t="str">
        <f>+'[1]podrobný rozpočet 2004'!E8</f>
        <v>Daň z příjmu fyz. osob ze záv. Čin.</v>
      </c>
      <c r="D6" s="85">
        <v>3100</v>
      </c>
      <c r="E6" s="85">
        <v>3100</v>
      </c>
      <c r="F6" s="92">
        <v>2004</v>
      </c>
      <c r="G6" s="120">
        <f>F6/E6*100</f>
        <v>64.64516129032259</v>
      </c>
      <c r="H6" s="99"/>
      <c r="I6" s="25"/>
      <c r="J6" s="25"/>
      <c r="K6" s="25"/>
      <c r="L6" s="25"/>
      <c r="M6" s="26"/>
    </row>
    <row r="7" spans="1:13" ht="12.75">
      <c r="A7" s="8"/>
      <c r="B7" s="8">
        <f>+'[1]podrobný rozpočet 2004'!D9</f>
        <v>1112</v>
      </c>
      <c r="C7" s="13" t="str">
        <f>+'[1]podrobný rozpočet 2004'!E9</f>
        <v>Daň z příjmu fyz. osob ze OSVC</v>
      </c>
      <c r="D7" s="85">
        <v>300</v>
      </c>
      <c r="E7" s="85">
        <v>300</v>
      </c>
      <c r="F7" s="92">
        <v>162</v>
      </c>
      <c r="G7" s="120">
        <f aca="true" t="shared" si="0" ref="G7:G58">F7/E7*100</f>
        <v>54</v>
      </c>
      <c r="H7" s="99"/>
      <c r="I7" s="24"/>
      <c r="J7" s="24"/>
      <c r="K7" s="24"/>
      <c r="L7" s="24"/>
      <c r="M7" s="27"/>
    </row>
    <row r="8" spans="1:13" ht="12.75">
      <c r="A8" s="8"/>
      <c r="B8" s="8">
        <f>+'[1]podrobný rozpočet 2004'!D10</f>
        <v>1113</v>
      </c>
      <c r="C8" s="13" t="str">
        <f>+'[1]podrobný rozpočet 2004'!E10</f>
        <v>Daň z příjmu fyz. osob z kap.</v>
      </c>
      <c r="D8" s="85">
        <v>250</v>
      </c>
      <c r="E8" s="85">
        <v>250</v>
      </c>
      <c r="F8" s="92">
        <v>189</v>
      </c>
      <c r="G8" s="120">
        <f t="shared" si="0"/>
        <v>75.6</v>
      </c>
      <c r="H8" s="99"/>
      <c r="I8" s="24"/>
      <c r="J8" s="24"/>
      <c r="K8" s="24"/>
      <c r="L8" s="24"/>
      <c r="M8" s="27"/>
    </row>
    <row r="9" spans="1:13" ht="12.75">
      <c r="A9" s="8"/>
      <c r="B9" s="8">
        <f>+'[1]podrobný rozpočet 2004'!D11</f>
        <v>1121</v>
      </c>
      <c r="C9" s="13" t="str">
        <f>+'[1]podrobný rozpočet 2004'!E11</f>
        <v>Daň z příjmu právnických osob</v>
      </c>
      <c r="D9" s="85">
        <v>3500</v>
      </c>
      <c r="E9" s="85">
        <v>3500</v>
      </c>
      <c r="F9" s="92">
        <v>2406</v>
      </c>
      <c r="G9" s="120">
        <f t="shared" si="0"/>
        <v>68.74285714285713</v>
      </c>
      <c r="H9" s="99"/>
      <c r="I9" s="24"/>
      <c r="J9" s="24"/>
      <c r="K9" s="24"/>
      <c r="L9" s="24"/>
      <c r="M9" s="27"/>
    </row>
    <row r="10" spans="1:13" ht="12.75">
      <c r="A10" s="8"/>
      <c r="B10" s="8">
        <f>+'[1]podrobný rozpočet 2004'!D12</f>
        <v>1122</v>
      </c>
      <c r="C10" s="13" t="str">
        <f>+'[1]podrobný rozpočet 2004'!E12</f>
        <v>Daň z příjmu pravnických osob za obce</v>
      </c>
      <c r="D10" s="85">
        <v>900</v>
      </c>
      <c r="E10" s="85">
        <v>1312</v>
      </c>
      <c r="F10" s="92">
        <v>1312</v>
      </c>
      <c r="G10" s="120">
        <f t="shared" si="0"/>
        <v>100</v>
      </c>
      <c r="H10" s="99"/>
      <c r="I10" s="24"/>
      <c r="J10" s="24"/>
      <c r="K10" s="24"/>
      <c r="L10" s="24"/>
      <c r="M10" s="27"/>
    </row>
    <row r="11" spans="1:13" ht="12.75">
      <c r="A11" s="8"/>
      <c r="B11" s="8">
        <f>+'[1]podrobný rozpočet 2004'!D13</f>
        <v>1211</v>
      </c>
      <c r="C11" s="13" t="str">
        <f>+'[1]podrobný rozpočet 2004'!E13</f>
        <v>Daň z přidané hodnoty</v>
      </c>
      <c r="D11" s="85">
        <v>6987</v>
      </c>
      <c r="E11" s="85">
        <v>6987</v>
      </c>
      <c r="F11" s="92">
        <v>5147</v>
      </c>
      <c r="G11" s="120">
        <f t="shared" si="0"/>
        <v>73.66537856018319</v>
      </c>
      <c r="H11" s="99"/>
      <c r="I11" s="24"/>
      <c r="J11" s="24"/>
      <c r="K11" s="24"/>
      <c r="L11" s="24"/>
      <c r="M11" s="27"/>
    </row>
    <row r="12" spans="1:13" ht="12.75">
      <c r="A12" s="8"/>
      <c r="B12" s="8">
        <f>+'[1]podrobný rozpočet 2004'!D14</f>
        <v>1332</v>
      </c>
      <c r="C12" s="13" t="str">
        <f>+'[1]podrobný rozpočet 2004'!E14</f>
        <v>Poplatky za vypouštění škodlivin</v>
      </c>
      <c r="D12" s="85">
        <v>40</v>
      </c>
      <c r="E12" s="85">
        <v>40</v>
      </c>
      <c r="F12" s="92"/>
      <c r="G12" s="120">
        <f t="shared" si="0"/>
        <v>0</v>
      </c>
      <c r="H12" s="99"/>
      <c r="I12" s="24"/>
      <c r="J12" s="24"/>
      <c r="K12" s="24"/>
      <c r="L12" s="24"/>
      <c r="M12" s="27"/>
    </row>
    <row r="13" spans="1:13" ht="12.75">
      <c r="A13" s="8"/>
      <c r="B13" s="8">
        <f>+'[1]podrobný rozpočet 2004'!D15</f>
        <v>1335</v>
      </c>
      <c r="C13" s="13" t="str">
        <f>+'[1]podrobný rozpočet 2004'!E15</f>
        <v>Poplatky za odnětí lesní půdy</v>
      </c>
      <c r="D13" s="85"/>
      <c r="E13" s="85"/>
      <c r="F13" s="92"/>
      <c r="G13" s="120"/>
      <c r="H13" s="99"/>
      <c r="I13" s="24"/>
      <c r="J13" s="24"/>
      <c r="K13" s="24"/>
      <c r="L13" s="24"/>
      <c r="M13" s="27"/>
    </row>
    <row r="14" spans="1:13" ht="12.75">
      <c r="A14" s="8"/>
      <c r="B14" s="8">
        <f>+'[1]podrobný rozpočet 2004'!D17</f>
        <v>1337</v>
      </c>
      <c r="C14" s="13" t="str">
        <f>+'[1]podrobný rozpočet 2004'!E17</f>
        <v>Poplatek za komunální odpad</v>
      </c>
      <c r="D14" s="85">
        <v>1000</v>
      </c>
      <c r="E14" s="85">
        <v>1000</v>
      </c>
      <c r="F14" s="92">
        <v>867</v>
      </c>
      <c r="G14" s="120">
        <f t="shared" si="0"/>
        <v>86.7</v>
      </c>
      <c r="H14" s="99"/>
      <c r="I14" s="24"/>
      <c r="J14" s="24"/>
      <c r="K14" s="24"/>
      <c r="L14" s="24"/>
      <c r="M14" s="27"/>
    </row>
    <row r="15" spans="1:13" ht="12.75">
      <c r="A15" s="8"/>
      <c r="B15" s="8">
        <v>1339</v>
      </c>
      <c r="C15" s="13" t="s">
        <v>17</v>
      </c>
      <c r="D15" s="85"/>
      <c r="E15" s="85"/>
      <c r="F15" s="92"/>
      <c r="G15" s="120"/>
      <c r="H15" s="99"/>
      <c r="I15" s="24"/>
      <c r="J15" s="24"/>
      <c r="K15" s="24"/>
      <c r="L15" s="24"/>
      <c r="M15" s="27"/>
    </row>
    <row r="16" spans="1:13" ht="12.75">
      <c r="A16" s="8"/>
      <c r="B16" s="8">
        <f>+'[1]podrobný rozpočet 2004'!D18</f>
        <v>1341</v>
      </c>
      <c r="C16" s="13" t="str">
        <f>+'[1]podrobný rozpočet 2004'!E18</f>
        <v>Poplatek ze psů</v>
      </c>
      <c r="D16" s="85">
        <v>60</v>
      </c>
      <c r="E16" s="85">
        <v>60</v>
      </c>
      <c r="F16" s="92">
        <v>53</v>
      </c>
      <c r="G16" s="120">
        <f t="shared" si="0"/>
        <v>88.33333333333333</v>
      </c>
      <c r="H16" s="99"/>
      <c r="I16" s="24"/>
      <c r="J16" s="24"/>
      <c r="K16" s="24"/>
      <c r="L16" s="24"/>
      <c r="M16" s="27"/>
    </row>
    <row r="17" spans="1:13" ht="12.75">
      <c r="A17" s="8"/>
      <c r="B17" s="8">
        <f>+'[1]podrobný rozpočet 2004'!D19</f>
        <v>1342</v>
      </c>
      <c r="C17" s="13" t="str">
        <f>+'[1]podrobný rozpočet 2004'!E19</f>
        <v>Pobytové poplatky</v>
      </c>
      <c r="D17" s="85">
        <v>20</v>
      </c>
      <c r="E17" s="85">
        <v>20</v>
      </c>
      <c r="F17" s="92">
        <v>1</v>
      </c>
      <c r="G17" s="120">
        <f t="shared" si="0"/>
        <v>5</v>
      </c>
      <c r="H17" s="99"/>
      <c r="I17" s="24"/>
      <c r="J17" s="24"/>
      <c r="K17" s="24"/>
      <c r="L17" s="24"/>
      <c r="M17" s="27"/>
    </row>
    <row r="18" spans="1:13" ht="12.75">
      <c r="A18" s="8"/>
      <c r="B18" s="8">
        <f>+'[1]podrobný rozpočet 2004'!D20</f>
        <v>1343</v>
      </c>
      <c r="C18" s="13" t="str">
        <f>+'[1]podrobný rozpočet 2004'!E20</f>
        <v>Poplatek za užívání veř. Prostranství</v>
      </c>
      <c r="D18" s="85">
        <v>20</v>
      </c>
      <c r="E18" s="85">
        <v>20</v>
      </c>
      <c r="F18" s="92">
        <v>16</v>
      </c>
      <c r="G18" s="120">
        <f t="shared" si="0"/>
        <v>80</v>
      </c>
      <c r="H18" s="99"/>
      <c r="I18" s="24"/>
      <c r="J18" s="24"/>
      <c r="K18" s="24"/>
      <c r="L18" s="24"/>
      <c r="M18" s="27"/>
    </row>
    <row r="19" spans="1:13" ht="12.75">
      <c r="A19" s="8"/>
      <c r="B19" s="8">
        <f>+'[1]podrobný rozpočet 2004'!D21</f>
        <v>1344</v>
      </c>
      <c r="C19" s="13" t="str">
        <f>+'[1]podrobný rozpočet 2004'!E21</f>
        <v>Poplatek ze vstupného</v>
      </c>
      <c r="D19" s="85">
        <v>6</v>
      </c>
      <c r="E19" s="85">
        <v>6</v>
      </c>
      <c r="F19" s="92"/>
      <c r="G19" s="120">
        <f t="shared" si="0"/>
        <v>0</v>
      </c>
      <c r="H19" s="99"/>
      <c r="I19" s="24"/>
      <c r="J19" s="24"/>
      <c r="K19" s="24"/>
      <c r="L19" s="24"/>
      <c r="M19" s="27"/>
    </row>
    <row r="20" spans="1:13" ht="12.75">
      <c r="A20" s="8"/>
      <c r="B20" s="8">
        <f>+'[1]podrobný rozpočet 2004'!D22</f>
        <v>1345</v>
      </c>
      <c r="C20" s="13" t="str">
        <f>+'[1]podrobný rozpočet 2004'!E22</f>
        <v>Poplatek z ubytovacích kapacit</v>
      </c>
      <c r="D20" s="85">
        <v>10</v>
      </c>
      <c r="E20" s="85">
        <v>10</v>
      </c>
      <c r="F20" s="92">
        <v>4</v>
      </c>
      <c r="G20" s="120">
        <f t="shared" si="0"/>
        <v>40</v>
      </c>
      <c r="H20" s="99"/>
      <c r="I20" s="24"/>
      <c r="J20" s="24"/>
      <c r="K20" s="24"/>
      <c r="L20" s="24"/>
      <c r="M20" s="27"/>
    </row>
    <row r="21" spans="1:13" ht="12.75">
      <c r="A21" s="8"/>
      <c r="B21" s="8">
        <f>+'[1]podrobný rozpočet 2004'!D23</f>
        <v>1347</v>
      </c>
      <c r="C21" s="13" t="str">
        <f>+'[1]podrobný rozpočet 2004'!E23</f>
        <v>Poplatek za provozovaný hrací přístroj</v>
      </c>
      <c r="D21" s="85">
        <v>100</v>
      </c>
      <c r="E21" s="85">
        <v>100</v>
      </c>
      <c r="F21" s="92">
        <v>45</v>
      </c>
      <c r="G21" s="120">
        <f t="shared" si="0"/>
        <v>45</v>
      </c>
      <c r="H21" s="99"/>
      <c r="I21" s="24"/>
      <c r="J21" s="24"/>
      <c r="K21" s="24"/>
      <c r="L21" s="24"/>
      <c r="M21" s="27"/>
    </row>
    <row r="22" spans="1:13" ht="12.75">
      <c r="A22" s="8"/>
      <c r="B22" s="8">
        <v>1351</v>
      </c>
      <c r="C22" s="13" t="s">
        <v>9</v>
      </c>
      <c r="D22" s="85">
        <v>5</v>
      </c>
      <c r="E22" s="85">
        <v>5</v>
      </c>
      <c r="F22" s="92">
        <v>6</v>
      </c>
      <c r="G22" s="120">
        <f t="shared" si="0"/>
        <v>120</v>
      </c>
      <c r="H22" s="99"/>
      <c r="I22" s="24"/>
      <c r="J22" s="24"/>
      <c r="K22" s="24"/>
      <c r="L22" s="24"/>
      <c r="M22" s="27"/>
    </row>
    <row r="23" spans="1:13" ht="12.75">
      <c r="A23" s="8"/>
      <c r="B23" s="8">
        <f>+'[1]podrobný rozpočet 2004'!D24</f>
        <v>1361</v>
      </c>
      <c r="C23" s="13" t="str">
        <f>+'[1]podrobný rozpočet 2004'!E24</f>
        <v>Správní poplatky</v>
      </c>
      <c r="D23" s="85">
        <v>100</v>
      </c>
      <c r="E23" s="85">
        <v>100</v>
      </c>
      <c r="F23" s="92">
        <v>134</v>
      </c>
      <c r="G23" s="120">
        <f t="shared" si="0"/>
        <v>134</v>
      </c>
      <c r="H23" s="99"/>
      <c r="I23" s="24"/>
      <c r="J23" s="24"/>
      <c r="K23" s="24"/>
      <c r="L23" s="24"/>
      <c r="M23" s="27"/>
    </row>
    <row r="24" spans="1:13" ht="12.75">
      <c r="A24" s="8"/>
      <c r="B24" s="8">
        <f>+'[1]podrobný rozpočet 2004'!D25</f>
        <v>1511</v>
      </c>
      <c r="C24" s="13" t="str">
        <f>+'[1]podrobný rozpočet 2004'!E25</f>
        <v>Daň z nemovitostí</v>
      </c>
      <c r="D24" s="90">
        <v>3000</v>
      </c>
      <c r="E24" s="90">
        <v>3000</v>
      </c>
      <c r="F24" s="91">
        <v>1403</v>
      </c>
      <c r="G24" s="120">
        <f t="shared" si="0"/>
        <v>46.766666666666666</v>
      </c>
      <c r="H24" s="100"/>
      <c r="I24" s="36"/>
      <c r="J24" s="24"/>
      <c r="K24" s="24"/>
      <c r="L24" s="24"/>
      <c r="M24" s="27"/>
    </row>
    <row r="25" spans="1:13" ht="12.75">
      <c r="A25" s="8"/>
      <c r="B25" s="8">
        <f>+'[1]podrobný rozpočet 2004'!D26</f>
        <v>2460</v>
      </c>
      <c r="C25" s="13" t="str">
        <f>+'[1]podrobný rozpočet 2004'!E26</f>
        <v>Splátky půjček od obyvatelstva</v>
      </c>
      <c r="D25" s="85">
        <v>7</v>
      </c>
      <c r="E25" s="85">
        <v>7</v>
      </c>
      <c r="F25" s="92">
        <v>9</v>
      </c>
      <c r="G25" s="120">
        <f t="shared" si="0"/>
        <v>128.57142857142858</v>
      </c>
      <c r="H25" s="101"/>
      <c r="I25" s="24"/>
      <c r="J25" s="24"/>
      <c r="K25" s="24"/>
      <c r="L25" s="24"/>
      <c r="M25" s="27"/>
    </row>
    <row r="26" spans="1:13" ht="12.75">
      <c r="A26" s="8"/>
      <c r="B26" s="8">
        <f>+'[1]podrobný rozpočet 2004'!D27</f>
        <v>4111</v>
      </c>
      <c r="C26" s="13" t="str">
        <f>+'[1]podrobný rozpočet 2004'!E27</f>
        <v>Neinvest. přijaté dotace z všeob. pokl. správy</v>
      </c>
      <c r="D26" s="85">
        <v>0</v>
      </c>
      <c r="E26" s="85">
        <v>10</v>
      </c>
      <c r="F26" s="92">
        <v>10</v>
      </c>
      <c r="G26" s="120">
        <f t="shared" si="0"/>
        <v>100</v>
      </c>
      <c r="H26" s="101"/>
      <c r="I26" s="24"/>
      <c r="J26" s="24"/>
      <c r="K26" s="24"/>
      <c r="L26" s="24"/>
      <c r="M26" s="27"/>
    </row>
    <row r="27" spans="1:13" ht="12.75">
      <c r="A27" s="8"/>
      <c r="B27" s="8">
        <f>+'[1]podrobný rozpočet 2004'!D28</f>
        <v>4112</v>
      </c>
      <c r="C27" s="13" t="str">
        <f>+'[1]podrobný rozpočet 2004'!E28</f>
        <v>Neinv. Přij. dot. ze SR v rámci SDV</v>
      </c>
      <c r="D27" s="85">
        <v>1247</v>
      </c>
      <c r="E27" s="85">
        <v>1247</v>
      </c>
      <c r="F27" s="92">
        <v>831</v>
      </c>
      <c r="G27" s="120">
        <f t="shared" si="0"/>
        <v>66.63993584603047</v>
      </c>
      <c r="H27" s="101"/>
      <c r="I27" s="24"/>
      <c r="J27" s="24"/>
      <c r="K27" s="24"/>
      <c r="L27" s="24"/>
      <c r="M27" s="27"/>
    </row>
    <row r="28" spans="1:13" ht="12.75">
      <c r="A28" s="8"/>
      <c r="B28" s="8">
        <v>4116</v>
      </c>
      <c r="C28" s="13" t="str">
        <f>+'[1]podrobný rozpočet 2004'!E29</f>
        <v>Ostatní dotace</v>
      </c>
      <c r="D28" s="85">
        <v>0</v>
      </c>
      <c r="E28" s="85">
        <v>435</v>
      </c>
      <c r="F28" s="92">
        <v>898</v>
      </c>
      <c r="G28" s="120">
        <f t="shared" si="0"/>
        <v>206.43678160919538</v>
      </c>
      <c r="H28" s="101">
        <v>463</v>
      </c>
      <c r="I28" s="24" t="s">
        <v>32</v>
      </c>
      <c r="J28" s="24"/>
      <c r="K28" s="24"/>
      <c r="L28" s="24"/>
      <c r="M28" s="27"/>
    </row>
    <row r="29" spans="1:13" ht="12.75">
      <c r="A29" s="8"/>
      <c r="B29" s="8">
        <f>+'[1]podrobný rozpočet 2004'!D30</f>
        <v>4121</v>
      </c>
      <c r="C29" s="13" t="str">
        <f>+'[1]podrobný rozpočet 2004'!E30</f>
        <v>neivestiční přijaté dotace od obcí</v>
      </c>
      <c r="D29" s="85">
        <v>150</v>
      </c>
      <c r="E29" s="85">
        <v>150</v>
      </c>
      <c r="F29" s="92">
        <v>85</v>
      </c>
      <c r="G29" s="120">
        <f t="shared" si="0"/>
        <v>56.666666666666664</v>
      </c>
      <c r="H29" s="101"/>
      <c r="I29" s="24"/>
      <c r="J29" s="24"/>
      <c r="K29" s="24"/>
      <c r="L29" s="24"/>
      <c r="M29" s="27"/>
    </row>
    <row r="30" spans="1:13" ht="12.75">
      <c r="A30" s="8"/>
      <c r="B30" s="8">
        <f>+'[1]podrobný rozpočet 2004'!D31</f>
        <v>4122</v>
      </c>
      <c r="C30" s="13" t="str">
        <f>+'[1]podrobný rozpočet 2004'!E31</f>
        <v>neinvestiční přijaté dotace od krajů</v>
      </c>
      <c r="D30" s="85"/>
      <c r="E30" s="85">
        <v>172</v>
      </c>
      <c r="F30" s="92">
        <v>522</v>
      </c>
      <c r="G30" s="120">
        <f t="shared" si="0"/>
        <v>303.48837209302326</v>
      </c>
      <c r="H30" s="101">
        <v>350</v>
      </c>
      <c r="I30" s="24" t="s">
        <v>33</v>
      </c>
      <c r="J30" s="24"/>
      <c r="K30" s="24"/>
      <c r="L30" s="24"/>
      <c r="M30" s="27"/>
    </row>
    <row r="31" spans="1:13" ht="12.75">
      <c r="A31" s="8"/>
      <c r="B31" s="8">
        <v>4131</v>
      </c>
      <c r="C31" s="13" t="s">
        <v>6</v>
      </c>
      <c r="D31" s="85"/>
      <c r="E31" s="85"/>
      <c r="F31" s="92"/>
      <c r="G31" s="120"/>
      <c r="H31" s="101"/>
      <c r="I31" s="24"/>
      <c r="J31" s="24"/>
      <c r="K31" s="24"/>
      <c r="L31" s="24"/>
      <c r="M31" s="27"/>
    </row>
    <row r="32" spans="1:13" ht="12.75">
      <c r="A32" s="8"/>
      <c r="B32" s="8">
        <v>4216</v>
      </c>
      <c r="C32" s="13" t="s">
        <v>18</v>
      </c>
      <c r="D32" s="85"/>
      <c r="E32" s="85"/>
      <c r="F32" s="92"/>
      <c r="G32" s="120"/>
      <c r="H32" s="101"/>
      <c r="I32" s="24"/>
      <c r="J32" s="24"/>
      <c r="K32" s="24"/>
      <c r="L32" s="24"/>
      <c r="M32" s="27"/>
    </row>
    <row r="33" spans="1:13" ht="12.75">
      <c r="A33" s="8"/>
      <c r="B33" s="8">
        <v>4222</v>
      </c>
      <c r="C33" s="13" t="s">
        <v>16</v>
      </c>
      <c r="D33" s="85"/>
      <c r="E33" s="85">
        <v>114</v>
      </c>
      <c r="F33" s="92">
        <v>114</v>
      </c>
      <c r="G33" s="120">
        <f t="shared" si="0"/>
        <v>100</v>
      </c>
      <c r="H33" s="101"/>
      <c r="I33" s="24"/>
      <c r="J33" s="24"/>
      <c r="K33" s="24"/>
      <c r="L33" s="24"/>
      <c r="M33" s="27"/>
    </row>
    <row r="34" spans="1:13" ht="12.75">
      <c r="A34" s="8"/>
      <c r="B34" s="8">
        <v>4213</v>
      </c>
      <c r="C34" s="13" t="s">
        <v>19</v>
      </c>
      <c r="D34" s="85"/>
      <c r="E34" s="85">
        <v>2624</v>
      </c>
      <c r="F34" s="92">
        <v>2624</v>
      </c>
      <c r="G34" s="120">
        <f t="shared" si="0"/>
        <v>100</v>
      </c>
      <c r="H34" s="101"/>
      <c r="I34" s="24"/>
      <c r="J34" s="24"/>
      <c r="K34" s="24"/>
      <c r="L34" s="24"/>
      <c r="M34" s="27"/>
    </row>
    <row r="35" spans="1:13" ht="12.75">
      <c r="A35" s="8"/>
      <c r="B35" s="8">
        <v>4123</v>
      </c>
      <c r="C35" s="13" t="s">
        <v>11</v>
      </c>
      <c r="D35" s="85"/>
      <c r="E35" s="85"/>
      <c r="F35" s="92"/>
      <c r="G35" s="121"/>
      <c r="H35" s="101"/>
      <c r="I35" s="24"/>
      <c r="J35" s="24"/>
      <c r="K35" s="24"/>
      <c r="L35" s="24"/>
      <c r="M35" s="27"/>
    </row>
    <row r="36" spans="1:13" ht="13.5" thickBot="1">
      <c r="A36" s="41">
        <v>0</v>
      </c>
      <c r="B36" s="42"/>
      <c r="C36" s="43" t="str">
        <f>+'[1]podrobný rozpočet 2004'!E36</f>
        <v>Daňové příjmy celkem</v>
      </c>
      <c r="D36" s="102">
        <f>SUM(D6:D35)</f>
        <v>20802</v>
      </c>
      <c r="E36" s="102">
        <f>SUM(E6:E35)</f>
        <v>24569</v>
      </c>
      <c r="F36" s="107">
        <f>SUM(F6:F35)</f>
        <v>18842</v>
      </c>
      <c r="G36" s="122">
        <f t="shared" si="0"/>
        <v>76.69013797875371</v>
      </c>
      <c r="H36" s="108">
        <f>SUM(H6:H35)</f>
        <v>813</v>
      </c>
      <c r="I36" s="28"/>
      <c r="J36" s="28"/>
      <c r="K36" s="28"/>
      <c r="L36" s="28"/>
      <c r="M36" s="29"/>
    </row>
    <row r="37" spans="1:13" ht="12.75">
      <c r="A37" s="38"/>
      <c r="B37" s="34"/>
      <c r="C37" s="39"/>
      <c r="D37" s="34"/>
      <c r="E37" s="34"/>
      <c r="F37" s="34"/>
      <c r="G37" s="79"/>
      <c r="H37" s="34"/>
      <c r="I37" s="40"/>
      <c r="J37" s="40"/>
      <c r="K37" s="40"/>
      <c r="L37" s="40"/>
      <c r="M37" s="40"/>
    </row>
    <row r="38" spans="1:13" ht="13.5" thickBot="1">
      <c r="A38" s="38"/>
      <c r="B38" s="34"/>
      <c r="C38" s="39"/>
      <c r="D38" s="34"/>
      <c r="E38" s="34"/>
      <c r="F38" s="34"/>
      <c r="G38" s="79"/>
      <c r="H38" s="34"/>
      <c r="I38" s="40"/>
      <c r="J38" s="40"/>
      <c r="K38" s="40"/>
      <c r="L38" s="40"/>
      <c r="M38" s="40"/>
    </row>
    <row r="39" spans="1:13" ht="12.75">
      <c r="A39" s="44" t="s">
        <v>7</v>
      </c>
      <c r="B39" s="45"/>
      <c r="C39" s="45"/>
      <c r="D39" s="46" t="s">
        <v>14</v>
      </c>
      <c r="E39" s="46" t="s">
        <v>28</v>
      </c>
      <c r="F39" s="46" t="s">
        <v>26</v>
      </c>
      <c r="G39" s="35" t="s">
        <v>30</v>
      </c>
      <c r="H39" s="35" t="s">
        <v>27</v>
      </c>
      <c r="I39" s="25"/>
      <c r="J39" s="25"/>
      <c r="K39" s="25"/>
      <c r="L39" s="25"/>
      <c r="M39" s="26"/>
    </row>
    <row r="40" spans="1:13" ht="12.75">
      <c r="A40" s="47">
        <v>2143</v>
      </c>
      <c r="B40" s="8"/>
      <c r="C40" s="13" t="s">
        <v>4</v>
      </c>
      <c r="D40" s="85">
        <v>90</v>
      </c>
      <c r="E40" s="85">
        <v>90</v>
      </c>
      <c r="F40" s="92">
        <v>73</v>
      </c>
      <c r="G40" s="120">
        <f t="shared" si="0"/>
        <v>81.11111111111111</v>
      </c>
      <c r="H40" s="20"/>
      <c r="I40" s="24"/>
      <c r="J40" s="24"/>
      <c r="K40" s="24"/>
      <c r="L40" s="24"/>
      <c r="M40" s="27"/>
    </row>
    <row r="41" spans="1:13" ht="12.75">
      <c r="A41" s="47">
        <v>2212</v>
      </c>
      <c r="B41" s="8"/>
      <c r="C41" s="13" t="s">
        <v>12</v>
      </c>
      <c r="D41" s="85"/>
      <c r="E41" s="85"/>
      <c r="F41" s="92"/>
      <c r="G41" s="120"/>
      <c r="H41" s="20"/>
      <c r="I41" s="24"/>
      <c r="J41" s="24"/>
      <c r="K41" s="24"/>
      <c r="L41" s="24"/>
      <c r="M41" s="27"/>
    </row>
    <row r="42" spans="1:13" ht="12.75">
      <c r="A42" s="47">
        <f>+'[1]podrobný rozpočet 2004'!B40</f>
        <v>3113</v>
      </c>
      <c r="B42" s="8"/>
      <c r="C42" s="13" t="str">
        <f>+'[1]podrobný rozpočet 2004'!E40</f>
        <v>Základní školy</v>
      </c>
      <c r="D42" s="85">
        <v>100</v>
      </c>
      <c r="E42" s="85">
        <v>100</v>
      </c>
      <c r="F42" s="92">
        <v>59</v>
      </c>
      <c r="G42" s="120">
        <f t="shared" si="0"/>
        <v>59</v>
      </c>
      <c r="H42" s="20"/>
      <c r="I42" s="24"/>
      <c r="J42" s="24"/>
      <c r="K42" s="24"/>
      <c r="L42" s="24"/>
      <c r="M42" s="27"/>
    </row>
    <row r="43" spans="1:13" ht="12.75">
      <c r="A43" s="47">
        <f>+'[1]podrobný rozpočet 2004'!B42</f>
        <v>3314</v>
      </c>
      <c r="B43" s="8"/>
      <c r="C43" s="13" t="str">
        <f>+'[1]podrobný rozpočet 2004'!E42</f>
        <v>Činnosti knihovnické</v>
      </c>
      <c r="D43" s="85">
        <v>10</v>
      </c>
      <c r="E43" s="85">
        <v>10</v>
      </c>
      <c r="F43" s="92">
        <v>7</v>
      </c>
      <c r="G43" s="120">
        <f t="shared" si="0"/>
        <v>70</v>
      </c>
      <c r="H43" s="20"/>
      <c r="I43" s="24"/>
      <c r="J43" s="24"/>
      <c r="K43" s="24"/>
      <c r="L43" s="24"/>
      <c r="M43" s="27"/>
    </row>
    <row r="44" spans="1:13" ht="12.75">
      <c r="A44" s="47">
        <f>+'[1]podrobný rozpočet 2004'!B46</f>
        <v>3319</v>
      </c>
      <c r="B44" s="8"/>
      <c r="C44" s="13" t="str">
        <f>+'[1]podrobný rozpočet 2004'!E46</f>
        <v>Záležitosti kultury</v>
      </c>
      <c r="D44" s="85">
        <v>50</v>
      </c>
      <c r="E44" s="85">
        <v>50</v>
      </c>
      <c r="F44" s="92">
        <v>66</v>
      </c>
      <c r="G44" s="120">
        <f t="shared" si="0"/>
        <v>132</v>
      </c>
      <c r="H44" s="20">
        <v>16</v>
      </c>
      <c r="I44" s="24" t="s">
        <v>34</v>
      </c>
      <c r="J44" s="24"/>
      <c r="K44" s="24"/>
      <c r="L44" s="24"/>
      <c r="M44" s="27"/>
    </row>
    <row r="45" spans="1:13" ht="12.75">
      <c r="A45" s="47">
        <f>+'[1]podrobný rozpočet 2004'!B54</f>
        <v>3612</v>
      </c>
      <c r="B45" s="8"/>
      <c r="C45" s="13" t="str">
        <f>+'[1]podrobný rozpočet 2004'!E54</f>
        <v>Bytové hospodářství</v>
      </c>
      <c r="D45" s="85">
        <v>2000</v>
      </c>
      <c r="E45" s="85">
        <v>2000</v>
      </c>
      <c r="F45" s="92">
        <v>1127</v>
      </c>
      <c r="G45" s="120">
        <f t="shared" si="0"/>
        <v>56.35</v>
      </c>
      <c r="H45" s="20"/>
      <c r="I45" s="24"/>
      <c r="J45" s="24"/>
      <c r="K45" s="24"/>
      <c r="L45" s="24"/>
      <c r="M45" s="27"/>
    </row>
    <row r="46" spans="1:13" ht="12.75">
      <c r="A46" s="47">
        <f>+'[1]podrobný rozpočet 2004'!B59</f>
        <v>3613</v>
      </c>
      <c r="B46" s="8"/>
      <c r="C46" s="13" t="str">
        <f>+'[1]podrobný rozpočet 2004'!E59</f>
        <v>Nebytové hospodářství</v>
      </c>
      <c r="D46" s="85">
        <v>800</v>
      </c>
      <c r="E46" s="85">
        <v>800</v>
      </c>
      <c r="F46" s="92">
        <v>546</v>
      </c>
      <c r="G46" s="120">
        <f t="shared" si="0"/>
        <v>68.25</v>
      </c>
      <c r="H46" s="20"/>
      <c r="I46" s="24"/>
      <c r="J46" s="24"/>
      <c r="K46" s="24"/>
      <c r="L46" s="24"/>
      <c r="M46" s="27"/>
    </row>
    <row r="47" spans="1:13" ht="12.75">
      <c r="A47" s="47">
        <v>3619</v>
      </c>
      <c r="B47" s="8"/>
      <c r="C47" s="13" t="s">
        <v>5</v>
      </c>
      <c r="D47" s="85"/>
      <c r="E47" s="85"/>
      <c r="F47" s="92"/>
      <c r="G47" s="120"/>
      <c r="H47" s="20"/>
      <c r="I47" s="24"/>
      <c r="J47" s="24"/>
      <c r="K47" s="24"/>
      <c r="L47" s="24"/>
      <c r="M47" s="27"/>
    </row>
    <row r="48" spans="1:13" ht="12.75">
      <c r="A48" s="47">
        <f>+'[1]podrobný rozpočet 2004'!B61</f>
        <v>3632</v>
      </c>
      <c r="B48" s="8"/>
      <c r="C48" s="13" t="str">
        <f>+'[1]podrobný rozpočet 2004'!E61</f>
        <v>Pohřebnictví</v>
      </c>
      <c r="D48" s="85">
        <v>5</v>
      </c>
      <c r="E48" s="85">
        <v>5</v>
      </c>
      <c r="F48" s="92">
        <v>4</v>
      </c>
      <c r="G48" s="120">
        <f t="shared" si="0"/>
        <v>80</v>
      </c>
      <c r="H48" s="20"/>
      <c r="I48" s="24"/>
      <c r="J48" s="24"/>
      <c r="K48" s="24"/>
      <c r="L48" s="24"/>
      <c r="M48" s="27"/>
    </row>
    <row r="49" spans="1:13" ht="12.75">
      <c r="A49" s="47">
        <v>3633</v>
      </c>
      <c r="B49" s="8"/>
      <c r="C49" s="13" t="s">
        <v>2</v>
      </c>
      <c r="D49" s="85">
        <v>0</v>
      </c>
      <c r="E49" s="85"/>
      <c r="F49" s="92"/>
      <c r="G49" s="120"/>
      <c r="H49" s="20"/>
      <c r="I49" s="24"/>
      <c r="J49" s="24"/>
      <c r="K49" s="24"/>
      <c r="L49" s="24"/>
      <c r="M49" s="27"/>
    </row>
    <row r="50" spans="1:13" ht="12.75">
      <c r="A50" s="47">
        <f>+'[1]podrobný rozpočet 2004'!B69</f>
        <v>3639</v>
      </c>
      <c r="B50" s="8"/>
      <c r="C50" s="13" t="str">
        <f>+'[1]podrobný rozpočet 2004'!E69</f>
        <v>Komunální služby a územní rozvoj</v>
      </c>
      <c r="D50" s="85">
        <v>1000</v>
      </c>
      <c r="E50" s="85">
        <v>1000</v>
      </c>
      <c r="F50" s="92">
        <v>412</v>
      </c>
      <c r="G50" s="120">
        <f t="shared" si="0"/>
        <v>41.199999999999996</v>
      </c>
      <c r="H50" s="20"/>
      <c r="I50" s="24"/>
      <c r="J50" s="24"/>
      <c r="K50" s="24"/>
      <c r="L50" s="24"/>
      <c r="M50" s="27"/>
    </row>
    <row r="51" spans="1:13" ht="12.75">
      <c r="A51" s="47">
        <f>+'[1]podrobný rozpočet 2004'!B73</f>
        <v>3722</v>
      </c>
      <c r="B51" s="8"/>
      <c r="C51" s="13" t="str">
        <f>+'[1]podrobný rozpočet 2004'!E73</f>
        <v>Sběr a svoz komunálního odpadu</v>
      </c>
      <c r="D51" s="85">
        <v>250</v>
      </c>
      <c r="E51" s="85">
        <v>250</v>
      </c>
      <c r="F51" s="92">
        <v>210</v>
      </c>
      <c r="G51" s="120">
        <f t="shared" si="0"/>
        <v>84</v>
      </c>
      <c r="H51" s="20"/>
      <c r="I51" s="24"/>
      <c r="J51" s="24"/>
      <c r="K51" s="24"/>
      <c r="L51" s="24"/>
      <c r="M51" s="27"/>
    </row>
    <row r="52" spans="1:13" ht="12.75">
      <c r="A52" s="47">
        <v>3745</v>
      </c>
      <c r="B52" s="8"/>
      <c r="C52" s="13" t="s">
        <v>0</v>
      </c>
      <c r="D52" s="85"/>
      <c r="E52" s="85"/>
      <c r="F52" s="92">
        <v>2</v>
      </c>
      <c r="G52" s="120"/>
      <c r="H52" s="20"/>
      <c r="I52" s="24"/>
      <c r="J52" s="24"/>
      <c r="K52" s="24"/>
      <c r="L52" s="24"/>
      <c r="M52" s="27"/>
    </row>
    <row r="53" spans="1:13" ht="12.75">
      <c r="A53" s="47">
        <f>+'[1]podrobný rozpočet 2004'!B80</f>
        <v>5512</v>
      </c>
      <c r="B53" s="8"/>
      <c r="C53" s="13" t="str">
        <f>+'[1]podrobný rozpočet 2004'!E80</f>
        <v>Požární ochrana - dobrovolná část</v>
      </c>
      <c r="D53" s="85">
        <v>25</v>
      </c>
      <c r="E53" s="85">
        <v>25</v>
      </c>
      <c r="F53" s="92">
        <v>37</v>
      </c>
      <c r="G53" s="120">
        <f t="shared" si="0"/>
        <v>148</v>
      </c>
      <c r="H53" s="20">
        <v>12</v>
      </c>
      <c r="I53" s="24" t="s">
        <v>35</v>
      </c>
      <c r="J53" s="24"/>
      <c r="K53" s="24"/>
      <c r="L53" s="24"/>
      <c r="M53" s="27"/>
    </row>
    <row r="54" spans="1:13" ht="12.75">
      <c r="A54" s="47">
        <f>+'[1]podrobný rozpočet 2004'!B87</f>
        <v>6171</v>
      </c>
      <c r="B54" s="8"/>
      <c r="C54" s="13" t="str">
        <f>+'[1]podrobný rozpočet 2004'!E87</f>
        <v>Činnost místní správy</v>
      </c>
      <c r="D54" s="85">
        <v>200</v>
      </c>
      <c r="E54" s="85">
        <v>200</v>
      </c>
      <c r="F54" s="92">
        <v>40</v>
      </c>
      <c r="G54" s="120">
        <f t="shared" si="0"/>
        <v>20</v>
      </c>
      <c r="H54" s="20"/>
      <c r="I54" s="24"/>
      <c r="J54" s="24"/>
      <c r="K54" s="24"/>
      <c r="L54" s="24"/>
      <c r="M54" s="27"/>
    </row>
    <row r="55" spans="1:13" ht="12.75">
      <c r="A55" s="47">
        <f>+'[1]podrobný rozpočet 2004'!B91</f>
        <v>6402</v>
      </c>
      <c r="B55" s="8"/>
      <c r="C55" s="13" t="str">
        <f>+'[1]podrobný rozpočet 2004'!E91</f>
        <v>finanční vypořádání min. let</v>
      </c>
      <c r="D55" s="85"/>
      <c r="E55" s="85"/>
      <c r="F55" s="92"/>
      <c r="G55" s="120"/>
      <c r="H55" s="20"/>
      <c r="I55" s="24"/>
      <c r="J55" s="24"/>
      <c r="K55" s="24"/>
      <c r="L55" s="24"/>
      <c r="M55" s="27"/>
    </row>
    <row r="56" spans="1:13" ht="12.75">
      <c r="A56" s="47" t="str">
        <f>+'[1]podrobný rozpočet 2004'!B89</f>
        <v>6310</v>
      </c>
      <c r="B56" s="8"/>
      <c r="C56" s="13" t="str">
        <f>+'[1]podrobný rozpočet 2004'!E89</f>
        <v>Obecné příjmy a výdaje z financování</v>
      </c>
      <c r="D56" s="90">
        <v>50</v>
      </c>
      <c r="E56" s="90">
        <v>50</v>
      </c>
      <c r="F56" s="91">
        <v>34</v>
      </c>
      <c r="G56" s="120">
        <f t="shared" si="0"/>
        <v>68</v>
      </c>
      <c r="H56" s="8"/>
      <c r="I56" s="24"/>
      <c r="J56" s="24"/>
      <c r="K56" s="24"/>
      <c r="L56" s="24"/>
      <c r="M56" s="27"/>
    </row>
    <row r="57" spans="1:13" ht="12.75">
      <c r="A57" s="47" t="str">
        <f>+'[1]podrobný rozpočet 2004'!B93</f>
        <v>6409</v>
      </c>
      <c r="B57" s="8"/>
      <c r="C57" s="13" t="str">
        <f>+'[1]podrobný rozpočet 2004'!E93</f>
        <v>Neidentifikovatelné platby</v>
      </c>
      <c r="D57" s="85"/>
      <c r="E57" s="85"/>
      <c r="F57" s="92"/>
      <c r="G57" s="120"/>
      <c r="H57" s="20"/>
      <c r="I57" s="24"/>
      <c r="J57" s="24"/>
      <c r="K57" s="24"/>
      <c r="L57" s="24"/>
      <c r="M57" s="27"/>
    </row>
    <row r="58" spans="1:13" ht="13.5" thickBot="1">
      <c r="A58" s="48"/>
      <c r="B58" s="49"/>
      <c r="C58" s="50" t="str">
        <f>+'[1]podrobný rozpočet 2004'!E94</f>
        <v>CELKEM</v>
      </c>
      <c r="D58" s="103">
        <f>SUM(D36:D57)</f>
        <v>25382</v>
      </c>
      <c r="E58" s="103">
        <f>SUM(E36:E57)</f>
        <v>29149</v>
      </c>
      <c r="F58" s="103">
        <f>SUM(F36:F57)</f>
        <v>21459</v>
      </c>
      <c r="G58" s="109">
        <f t="shared" si="0"/>
        <v>73.61830594531544</v>
      </c>
      <c r="H58" s="103">
        <f>SUM(H36:H57)</f>
        <v>841</v>
      </c>
      <c r="I58" s="30"/>
      <c r="J58" s="30"/>
      <c r="K58" s="30"/>
      <c r="L58" s="30"/>
      <c r="M58" s="31"/>
    </row>
    <row r="59" spans="1:7" ht="12.75">
      <c r="A59" s="2"/>
      <c r="B59" s="3"/>
      <c r="C59" s="14"/>
      <c r="G59" s="79"/>
    </row>
    <row r="60" spans="1:7" ht="12.75">
      <c r="A60" s="2"/>
      <c r="B60" s="3"/>
      <c r="C60" s="14"/>
      <c r="G60" s="79"/>
    </row>
    <row r="61" spans="1:7" ht="12.75">
      <c r="A61" s="2"/>
      <c r="B61" s="3"/>
      <c r="C61" s="14"/>
      <c r="G61" s="79"/>
    </row>
    <row r="62" spans="1:7" ht="12.75">
      <c r="A62" s="3"/>
      <c r="B62" s="3"/>
      <c r="C62" s="15"/>
      <c r="G62" s="79"/>
    </row>
    <row r="63" spans="1:7" ht="12.75">
      <c r="A63" s="3"/>
      <c r="B63" s="3"/>
      <c r="C63" s="15"/>
      <c r="G63" s="79"/>
    </row>
    <row r="64" spans="1:7" ht="12.75">
      <c r="A64" s="3"/>
      <c r="B64" s="3"/>
      <c r="C64" s="15"/>
      <c r="G64" s="79"/>
    </row>
    <row r="65" spans="1:7" ht="12.75">
      <c r="A65" s="3"/>
      <c r="B65" s="3"/>
      <c r="C65" s="15"/>
      <c r="G65" s="79"/>
    </row>
    <row r="66" spans="1:7" ht="12.75">
      <c r="A66" s="3"/>
      <c r="B66" s="3"/>
      <c r="C66" s="15"/>
      <c r="G66" s="79"/>
    </row>
    <row r="67" spans="1:7" ht="12.75">
      <c r="A67" s="3"/>
      <c r="B67" s="3"/>
      <c r="C67" s="15"/>
      <c r="G67" s="79"/>
    </row>
    <row r="68" spans="1:7" ht="12.75">
      <c r="A68" s="3"/>
      <c r="B68" s="3"/>
      <c r="C68" s="15"/>
      <c r="G68" s="79"/>
    </row>
    <row r="69" spans="1:7" ht="12.75">
      <c r="A69" s="3"/>
      <c r="B69" s="3"/>
      <c r="C69" s="15"/>
      <c r="G69" s="79"/>
    </row>
    <row r="70" spans="1:7" ht="12.75">
      <c r="A70" s="3"/>
      <c r="B70" s="3"/>
      <c r="C70" s="15"/>
      <c r="G70" s="79"/>
    </row>
    <row r="71" spans="1:7" ht="12.75">
      <c r="A71" s="3"/>
      <c r="B71" s="3"/>
      <c r="C71" s="15"/>
      <c r="G71" s="79"/>
    </row>
    <row r="72" spans="1:7" ht="12.75">
      <c r="A72" s="3"/>
      <c r="B72" s="3"/>
      <c r="C72" s="15"/>
      <c r="G72" s="79"/>
    </row>
    <row r="73" spans="1:7" ht="12.75">
      <c r="A73" s="3"/>
      <c r="B73" s="3"/>
      <c r="C73" s="15"/>
      <c r="G73" s="79"/>
    </row>
    <row r="74" spans="1:7" ht="12.75">
      <c r="A74" s="3"/>
      <c r="B74" s="3"/>
      <c r="C74" s="15"/>
      <c r="G74" s="79"/>
    </row>
    <row r="75" spans="1:7" ht="13.5" thickBot="1">
      <c r="A75" s="3"/>
      <c r="B75" s="3"/>
      <c r="C75" s="15"/>
      <c r="G75" s="79"/>
    </row>
    <row r="76" spans="1:13" ht="12.75">
      <c r="A76" s="51" t="str">
        <f>+'[1]podrobný rozpočet 2004'!B98</f>
        <v>Rozpočtové výdaje</v>
      </c>
      <c r="B76" s="52"/>
      <c r="C76" s="53"/>
      <c r="D76" s="54" t="s">
        <v>15</v>
      </c>
      <c r="E76" s="37" t="s">
        <v>28</v>
      </c>
      <c r="F76" s="37" t="s">
        <v>29</v>
      </c>
      <c r="G76" s="37" t="s">
        <v>30</v>
      </c>
      <c r="H76" s="37" t="s">
        <v>27</v>
      </c>
      <c r="I76" s="124"/>
      <c r="J76" s="124"/>
      <c r="K76" s="124"/>
      <c r="L76" s="124"/>
      <c r="M76" s="125"/>
    </row>
    <row r="77" spans="1:13" ht="13.5" thickBot="1">
      <c r="A77" s="55"/>
      <c r="B77" s="10"/>
      <c r="C77" s="16"/>
      <c r="D77" s="37"/>
      <c r="E77" s="37"/>
      <c r="F77" s="37">
        <v>2011</v>
      </c>
      <c r="G77" s="106"/>
      <c r="H77" s="37"/>
      <c r="I77" s="126"/>
      <c r="J77" s="126"/>
      <c r="K77" s="126"/>
      <c r="L77" s="126"/>
      <c r="M77" s="127"/>
    </row>
    <row r="78" spans="1:13" ht="12.75">
      <c r="A78" s="56">
        <f>+'[1]podrobný rozpočet 2004'!B104</f>
        <v>1031</v>
      </c>
      <c r="B78" s="8"/>
      <c r="C78" s="13" t="str">
        <f>+'[1]podrobný rozpočet 2004'!E104</f>
        <v>Pěstební činnost</v>
      </c>
      <c r="D78" s="85">
        <v>0</v>
      </c>
      <c r="E78" s="85"/>
      <c r="F78" s="92"/>
      <c r="G78" s="92"/>
      <c r="H78" s="104">
        <v>350</v>
      </c>
      <c r="I78" s="113" t="s">
        <v>36</v>
      </c>
      <c r="J78" s="25"/>
      <c r="K78" s="25"/>
      <c r="L78" s="25"/>
      <c r="M78" s="26"/>
    </row>
    <row r="79" spans="1:13" ht="12.75">
      <c r="A79" s="56">
        <v>2143</v>
      </c>
      <c r="B79" s="8"/>
      <c r="C79" s="13" t="s">
        <v>1</v>
      </c>
      <c r="D79" s="85">
        <v>60</v>
      </c>
      <c r="E79" s="85">
        <v>60</v>
      </c>
      <c r="F79" s="92">
        <v>33</v>
      </c>
      <c r="G79" s="120">
        <f aca="true" t="shared" si="1" ref="G79:G127">F79/E79*100</f>
        <v>55.00000000000001</v>
      </c>
      <c r="H79" s="104"/>
      <c r="I79" s="114"/>
      <c r="J79" s="24"/>
      <c r="K79" s="24"/>
      <c r="L79" s="24"/>
      <c r="M79" s="27"/>
    </row>
    <row r="80" spans="1:13" ht="12.75">
      <c r="A80" s="56">
        <f>+'[1]podrobný rozpočet 2004'!B110</f>
        <v>2212</v>
      </c>
      <c r="B80" s="8"/>
      <c r="C80" s="13" t="str">
        <f>+'[1]podrobný rozpočet 2004'!E110</f>
        <v>Silnice</v>
      </c>
      <c r="D80" s="85">
        <v>2000</v>
      </c>
      <c r="E80" s="85">
        <v>2373</v>
      </c>
      <c r="F80" s="92">
        <v>56</v>
      </c>
      <c r="G80" s="120">
        <f t="shared" si="1"/>
        <v>2.359882005899705</v>
      </c>
      <c r="H80" s="104"/>
      <c r="I80" s="115"/>
      <c r="J80" s="24"/>
      <c r="K80" s="24"/>
      <c r="L80" s="24"/>
      <c r="M80" s="27"/>
    </row>
    <row r="81" spans="1:13" ht="12.75">
      <c r="A81" s="56">
        <f>+'[1]podrobný rozpočet 2004'!B115</f>
        <v>2219</v>
      </c>
      <c r="B81" s="8"/>
      <c r="C81" s="13" t="str">
        <f>+'[1]podrobný rozpočet 2004'!E115</f>
        <v>Zálež. poz. komunikací</v>
      </c>
      <c r="D81" s="85">
        <v>100</v>
      </c>
      <c r="E81" s="85">
        <v>100</v>
      </c>
      <c r="F81" s="92">
        <v>36</v>
      </c>
      <c r="G81" s="120">
        <f t="shared" si="1"/>
        <v>36</v>
      </c>
      <c r="H81" s="104"/>
      <c r="I81" s="114"/>
      <c r="J81" s="24"/>
      <c r="K81" s="24"/>
      <c r="L81" s="24"/>
      <c r="M81" s="27"/>
    </row>
    <row r="82" spans="1:13" ht="12.75">
      <c r="A82" s="56">
        <f>+'[1]podrobný rozpočet 2004'!B117</f>
        <v>2221</v>
      </c>
      <c r="B82" s="8"/>
      <c r="C82" s="13" t="str">
        <f>+'[1]podrobný rozpočet 2004'!E117</f>
        <v>Provoz veřejné silniční dopravy</v>
      </c>
      <c r="D82" s="85">
        <v>180</v>
      </c>
      <c r="E82" s="85">
        <v>180</v>
      </c>
      <c r="F82" s="92">
        <v>81</v>
      </c>
      <c r="G82" s="120">
        <f t="shared" si="1"/>
        <v>45</v>
      </c>
      <c r="H82" s="104"/>
      <c r="I82" s="114"/>
      <c r="J82" s="24"/>
      <c r="K82" s="24"/>
      <c r="L82" s="24"/>
      <c r="M82" s="27"/>
    </row>
    <row r="83" spans="1:13" ht="12.75">
      <c r="A83" s="56">
        <f>+'[1]podrobný rozpočet 2004'!B123</f>
        <v>2321</v>
      </c>
      <c r="B83" s="8"/>
      <c r="C83" s="13" t="str">
        <f>+'[1]podrobný rozpočet 2004'!E123</f>
        <v>Odvádění a čištění odpadních vod</v>
      </c>
      <c r="D83" s="85">
        <v>50</v>
      </c>
      <c r="E83" s="85">
        <v>50</v>
      </c>
      <c r="F83" s="92">
        <v>7</v>
      </c>
      <c r="G83" s="120">
        <f t="shared" si="1"/>
        <v>14.000000000000002</v>
      </c>
      <c r="H83" s="104">
        <v>60</v>
      </c>
      <c r="I83" s="114" t="s">
        <v>39</v>
      </c>
      <c r="J83" s="24"/>
      <c r="K83" s="24"/>
      <c r="L83" s="24"/>
      <c r="M83" s="27"/>
    </row>
    <row r="84" spans="1:13" ht="12.75">
      <c r="A84" s="56">
        <f>+'[1]podrobný rozpočet 2004'!B127</f>
        <v>3111</v>
      </c>
      <c r="B84" s="8"/>
      <c r="C84" s="13" t="str">
        <f>+'[1]podrobný rozpočet 2004'!E127</f>
        <v>Předškolní zařízení</v>
      </c>
      <c r="D84" s="85">
        <v>650</v>
      </c>
      <c r="E84" s="85">
        <v>650</v>
      </c>
      <c r="F84" s="92">
        <v>467</v>
      </c>
      <c r="G84" s="120">
        <f t="shared" si="1"/>
        <v>71.84615384615385</v>
      </c>
      <c r="H84" s="112">
        <v>45</v>
      </c>
      <c r="I84" s="116" t="s">
        <v>38</v>
      </c>
      <c r="J84" s="70"/>
      <c r="K84" s="70"/>
      <c r="L84" s="70"/>
      <c r="M84" s="71"/>
    </row>
    <row r="85" spans="1:13" ht="12.75">
      <c r="A85" s="56"/>
      <c r="B85" s="8"/>
      <c r="C85" s="13"/>
      <c r="D85" s="85"/>
      <c r="E85" s="85"/>
      <c r="F85" s="92"/>
      <c r="G85" s="120"/>
      <c r="H85" s="112"/>
      <c r="I85" s="116"/>
      <c r="J85" s="70"/>
      <c r="K85" s="70"/>
      <c r="L85" s="70"/>
      <c r="M85" s="71"/>
    </row>
    <row r="86" spans="1:13" ht="12.75">
      <c r="A86" s="56">
        <f>+'[1]podrobný rozpočet 2004'!B132</f>
        <v>3113</v>
      </c>
      <c r="B86" s="8"/>
      <c r="C86" s="13" t="str">
        <f>+'[1]podrobný rozpočet 2004'!E132</f>
        <v>Základní školy</v>
      </c>
      <c r="D86" s="85">
        <v>1900</v>
      </c>
      <c r="E86" s="85">
        <v>2000</v>
      </c>
      <c r="F86" s="92">
        <v>1568</v>
      </c>
      <c r="G86" s="120">
        <f t="shared" si="1"/>
        <v>78.4</v>
      </c>
      <c r="H86" s="104">
        <v>50</v>
      </c>
      <c r="I86" s="114" t="s">
        <v>37</v>
      </c>
      <c r="J86" s="24"/>
      <c r="K86" s="24"/>
      <c r="L86" s="24"/>
      <c r="M86" s="27"/>
    </row>
    <row r="87" spans="1:13" ht="12.75" customHeight="1">
      <c r="A87" s="57">
        <f>+'[1]podrobný rozpočet 2004'!B148</f>
        <v>3314</v>
      </c>
      <c r="B87" s="32"/>
      <c r="C87" s="33" t="str">
        <f>+'[1]podrobný rozpočet 2004'!E148</f>
        <v>Činnosti knihovnické</v>
      </c>
      <c r="D87" s="97">
        <v>150</v>
      </c>
      <c r="E87" s="97">
        <v>150</v>
      </c>
      <c r="F87" s="98">
        <v>103</v>
      </c>
      <c r="G87" s="120">
        <f t="shared" si="1"/>
        <v>68.66666666666667</v>
      </c>
      <c r="H87" s="110"/>
      <c r="I87" s="128"/>
      <c r="J87" s="129"/>
      <c r="K87" s="129"/>
      <c r="L87" s="129"/>
      <c r="M87" s="130"/>
    </row>
    <row r="88" spans="1:13" ht="12.75">
      <c r="A88" s="56">
        <f>+'[1]podrobný rozpočet 2004'!B156</f>
        <v>3319</v>
      </c>
      <c r="B88" s="8"/>
      <c r="C88" s="13" t="str">
        <f>+'[1]podrobný rozpočet 2004'!E156</f>
        <v>Záležitosti kultury j.n.</v>
      </c>
      <c r="D88" s="85">
        <v>300</v>
      </c>
      <c r="E88" s="85">
        <v>300</v>
      </c>
      <c r="F88" s="92">
        <v>261</v>
      </c>
      <c r="G88" s="120">
        <f t="shared" si="1"/>
        <v>87</v>
      </c>
      <c r="H88" s="104"/>
      <c r="I88" s="114"/>
      <c r="J88" s="111"/>
      <c r="K88" s="24"/>
      <c r="L88" s="24"/>
      <c r="M88" s="27"/>
    </row>
    <row r="89" spans="1:13" ht="12.75">
      <c r="A89" s="56">
        <f>+'[1]podrobný rozpočet 2004'!B159</f>
        <v>3322</v>
      </c>
      <c r="B89" s="8"/>
      <c r="C89" s="13" t="str">
        <f>+'[1]podrobný rozpočet 2004'!E159</f>
        <v>Zachování a obnova kulturních pam.</v>
      </c>
      <c r="D89" s="85">
        <v>200</v>
      </c>
      <c r="E89" s="85">
        <v>932</v>
      </c>
      <c r="F89" s="92">
        <v>324</v>
      </c>
      <c r="G89" s="120">
        <f t="shared" si="1"/>
        <v>34.763948497854074</v>
      </c>
      <c r="H89" s="104"/>
      <c r="I89" s="114"/>
      <c r="J89" s="24"/>
      <c r="K89" s="24"/>
      <c r="L89" s="24"/>
      <c r="M89" s="27"/>
    </row>
    <row r="90" spans="1:13" ht="12.75">
      <c r="A90" s="56">
        <f>+'[1]podrobný rozpočet 2004'!B161</f>
        <v>3341</v>
      </c>
      <c r="B90" s="8"/>
      <c r="C90" s="13" t="str">
        <f>+'[1]podrobný rozpočet 2004'!E161</f>
        <v>Rozhlas a televize</v>
      </c>
      <c r="D90" s="85"/>
      <c r="E90" s="85"/>
      <c r="F90" s="92"/>
      <c r="G90" s="120"/>
      <c r="H90" s="104"/>
      <c r="I90" s="114"/>
      <c r="J90" s="24"/>
      <c r="K90" s="24"/>
      <c r="L90" s="24"/>
      <c r="M90" s="27"/>
    </row>
    <row r="91" spans="1:13" ht="12.75">
      <c r="A91" s="56">
        <f>+'[1]podrobný rozpočet 2004'!B168</f>
        <v>3399</v>
      </c>
      <c r="B91" s="8"/>
      <c r="C91" s="13" t="str">
        <f>+'[1]podrobný rozpočet 2004'!E168</f>
        <v>Záležitosti kultury a církví a s </v>
      </c>
      <c r="D91" s="85">
        <v>50</v>
      </c>
      <c r="E91" s="85">
        <v>50</v>
      </c>
      <c r="F91" s="92">
        <v>36</v>
      </c>
      <c r="G91" s="120">
        <f t="shared" si="1"/>
        <v>72</v>
      </c>
      <c r="H91" s="104"/>
      <c r="I91" s="114"/>
      <c r="J91" s="24"/>
      <c r="K91" s="24"/>
      <c r="L91" s="24"/>
      <c r="M91" s="27"/>
    </row>
    <row r="92" spans="1:13" ht="12.75">
      <c r="A92" s="56">
        <f>+'[1]podrobný rozpočet 2004'!B170</f>
        <v>3419</v>
      </c>
      <c r="B92" s="8"/>
      <c r="C92" s="13" t="str">
        <f>+'[1]podrobný rozpočet 2004'!E170</f>
        <v>Tělovýchovná činnost</v>
      </c>
      <c r="D92" s="85">
        <v>160</v>
      </c>
      <c r="E92" s="85">
        <v>160</v>
      </c>
      <c r="F92" s="92">
        <v>160</v>
      </c>
      <c r="G92" s="120">
        <f t="shared" si="1"/>
        <v>100</v>
      </c>
      <c r="H92" s="104"/>
      <c r="I92" s="114"/>
      <c r="J92" s="24"/>
      <c r="K92" s="24"/>
      <c r="L92" s="24"/>
      <c r="M92" s="27"/>
    </row>
    <row r="93" spans="1:13" ht="12.75">
      <c r="A93" s="56">
        <f>+'[1]podrobný rozpočet 2004'!B173</f>
        <v>3421</v>
      </c>
      <c r="B93" s="8"/>
      <c r="C93" s="13" t="str">
        <f>+'[1]podrobný rozpočet 2004'!E173</f>
        <v>Využití volného času dětí</v>
      </c>
      <c r="D93" s="85">
        <v>100</v>
      </c>
      <c r="E93" s="85">
        <v>100</v>
      </c>
      <c r="F93" s="92">
        <v>82</v>
      </c>
      <c r="G93" s="120">
        <f t="shared" si="1"/>
        <v>82</v>
      </c>
      <c r="H93" s="104"/>
      <c r="I93" s="114"/>
      <c r="J93" s="24"/>
      <c r="K93" s="24"/>
      <c r="L93" s="24"/>
      <c r="M93" s="27"/>
    </row>
    <row r="94" spans="1:13" ht="12.75">
      <c r="A94" s="56">
        <f>+'[1]podrobný rozpočet 2004'!B175</f>
        <v>3541</v>
      </c>
      <c r="B94" s="8"/>
      <c r="C94" s="13" t="str">
        <f>+'[1]podrobný rozpočet 2004'!E175</f>
        <v>Prevence před drogami</v>
      </c>
      <c r="D94" s="85">
        <v>8</v>
      </c>
      <c r="E94" s="85">
        <v>8</v>
      </c>
      <c r="F94" s="92">
        <v>8</v>
      </c>
      <c r="G94" s="120">
        <f t="shared" si="1"/>
        <v>100</v>
      </c>
      <c r="H94" s="104"/>
      <c r="I94" s="114"/>
      <c r="J94" s="24"/>
      <c r="K94" s="24"/>
      <c r="L94" s="24"/>
      <c r="M94" s="27"/>
    </row>
    <row r="95" spans="1:13" ht="12.75">
      <c r="A95" s="56">
        <f>+'[1]podrobný rozpočet 2004'!B177</f>
        <v>3543</v>
      </c>
      <c r="B95" s="8"/>
      <c r="C95" s="13" t="str">
        <f>+'[1]podrobný rozpočet 2004'!E177</f>
        <v>Programy pomoci zdravotně postiženým</v>
      </c>
      <c r="D95" s="85">
        <v>80</v>
      </c>
      <c r="E95" s="85">
        <v>80</v>
      </c>
      <c r="F95" s="92">
        <v>80</v>
      </c>
      <c r="G95" s="120">
        <f t="shared" si="1"/>
        <v>100</v>
      </c>
      <c r="H95" s="104"/>
      <c r="I95" s="114"/>
      <c r="J95" s="24"/>
      <c r="K95" s="24"/>
      <c r="L95" s="24"/>
      <c r="M95" s="27"/>
    </row>
    <row r="96" spans="1:13" ht="12.75">
      <c r="A96" s="56">
        <f>+'[1]podrobný rozpočet 2004'!B191</f>
        <v>3612</v>
      </c>
      <c r="B96" s="8"/>
      <c r="C96" s="13" t="str">
        <f>+'[1]podrobný rozpočet 2004'!E191</f>
        <v>Bytové hospodářství</v>
      </c>
      <c r="D96" s="85">
        <v>2282</v>
      </c>
      <c r="E96" s="85">
        <v>2282</v>
      </c>
      <c r="F96" s="92">
        <v>1169</v>
      </c>
      <c r="G96" s="120">
        <f t="shared" si="1"/>
        <v>51.22699386503068</v>
      </c>
      <c r="H96" s="104">
        <v>-200</v>
      </c>
      <c r="I96" s="114" t="s">
        <v>40</v>
      </c>
      <c r="J96" s="24"/>
      <c r="K96" s="24"/>
      <c r="L96" s="24"/>
      <c r="M96" s="27"/>
    </row>
    <row r="97" spans="1:13" ht="12.75">
      <c r="A97" s="56">
        <f>+'[1]podrobný rozpočet 2004'!B202</f>
        <v>3613</v>
      </c>
      <c r="B97" s="8"/>
      <c r="C97" s="13" t="str">
        <f>+'[1]podrobný rozpočet 2004'!E202</f>
        <v>Nebytové hospodářství</v>
      </c>
      <c r="D97" s="85">
        <v>400</v>
      </c>
      <c r="E97" s="85">
        <v>820</v>
      </c>
      <c r="F97" s="92">
        <v>801</v>
      </c>
      <c r="G97" s="120">
        <f t="shared" si="1"/>
        <v>97.6829268292683</v>
      </c>
      <c r="H97" s="104">
        <v>210</v>
      </c>
      <c r="I97" s="115" t="s">
        <v>41</v>
      </c>
      <c r="J97" s="24"/>
      <c r="K97" s="24"/>
      <c r="L97" s="24"/>
      <c r="M97" s="27"/>
    </row>
    <row r="98" spans="1:13" ht="12.75">
      <c r="A98" s="56">
        <f>+'[1]podrobný rozpočet 2004'!B211</f>
        <v>3631</v>
      </c>
      <c r="B98" s="8"/>
      <c r="C98" s="13" t="str">
        <f>+'[1]podrobný rozpočet 2004'!E211</f>
        <v>Veřejné osvětlení</v>
      </c>
      <c r="D98" s="85">
        <v>1327</v>
      </c>
      <c r="E98" s="85">
        <v>1327</v>
      </c>
      <c r="F98" s="92">
        <v>557</v>
      </c>
      <c r="G98" s="120">
        <f t="shared" si="1"/>
        <v>41.974378296910324</v>
      </c>
      <c r="H98" s="104"/>
      <c r="I98" s="117"/>
      <c r="J98" s="24"/>
      <c r="K98" s="24"/>
      <c r="L98" s="24"/>
      <c r="M98" s="27"/>
    </row>
    <row r="99" spans="1:13" ht="12.75">
      <c r="A99" s="56">
        <f>+'[1]podrobný rozpočet 2004'!B218</f>
        <v>3632</v>
      </c>
      <c r="B99" s="8"/>
      <c r="C99" s="13" t="str">
        <f>+'[1]podrobný rozpočet 2004'!E218</f>
        <v>Pohřebnictví</v>
      </c>
      <c r="D99" s="85">
        <v>100</v>
      </c>
      <c r="E99" s="85">
        <v>100</v>
      </c>
      <c r="F99" s="92"/>
      <c r="G99" s="120">
        <f t="shared" si="1"/>
        <v>0</v>
      </c>
      <c r="H99" s="104"/>
      <c r="I99" s="114"/>
      <c r="J99" s="24"/>
      <c r="K99" s="24"/>
      <c r="L99" s="24"/>
      <c r="M99" s="27"/>
    </row>
    <row r="100" spans="1:13" ht="12.75">
      <c r="A100" s="56">
        <f>+'[1]podrobný rozpočet 2004'!B242</f>
        <v>3639</v>
      </c>
      <c r="B100" s="8"/>
      <c r="C100" s="13" t="str">
        <f>+'[1]podrobný rozpočet 2004'!E242</f>
        <v>Komunální služby a územní rozvoj</v>
      </c>
      <c r="D100" s="85">
        <v>2200</v>
      </c>
      <c r="E100" s="85">
        <v>2780</v>
      </c>
      <c r="F100" s="92">
        <v>1245</v>
      </c>
      <c r="G100" s="120">
        <f t="shared" si="1"/>
        <v>44.7841726618705</v>
      </c>
      <c r="H100" s="104"/>
      <c r="I100" s="114"/>
      <c r="J100" s="24"/>
      <c r="K100" s="24"/>
      <c r="L100" s="24"/>
      <c r="M100" s="27"/>
    </row>
    <row r="101" spans="1:13" ht="12.75">
      <c r="A101" s="56">
        <f>+'[1]podrobný rozpočet 2004'!B255</f>
        <v>3722</v>
      </c>
      <c r="B101" s="8"/>
      <c r="C101" s="13" t="str">
        <f>+'[1]podrobný rozpočet 2004'!E255</f>
        <v>Sběr a svoz komunálních odpadů</v>
      </c>
      <c r="D101" s="85">
        <v>1960</v>
      </c>
      <c r="E101" s="85">
        <v>1960</v>
      </c>
      <c r="F101" s="92">
        <v>1305</v>
      </c>
      <c r="G101" s="120">
        <f t="shared" si="1"/>
        <v>66.58163265306123</v>
      </c>
      <c r="H101" s="104"/>
      <c r="I101" s="114"/>
      <c r="J101" s="24"/>
      <c r="K101" s="24"/>
      <c r="L101" s="24"/>
      <c r="M101" s="27"/>
    </row>
    <row r="102" spans="1:13" ht="12.75">
      <c r="A102" s="56">
        <f>+'[1]podrobný rozpočet 2004'!B259</f>
        <v>3741</v>
      </c>
      <c r="B102" s="8"/>
      <c r="C102" s="13" t="str">
        <f>+'[1]podrobný rozpočet 2004'!E259</f>
        <v>Ochrana druhů a stanovišť</v>
      </c>
      <c r="D102" s="85">
        <v>15</v>
      </c>
      <c r="E102" s="85">
        <v>15</v>
      </c>
      <c r="F102" s="92">
        <v>9</v>
      </c>
      <c r="G102" s="120">
        <f t="shared" si="1"/>
        <v>60</v>
      </c>
      <c r="H102" s="104"/>
      <c r="I102" s="114"/>
      <c r="J102" s="24"/>
      <c r="K102" s="24"/>
      <c r="L102" s="24"/>
      <c r="M102" s="27"/>
    </row>
    <row r="103" spans="1:13" ht="12.75">
      <c r="A103" s="56">
        <f>+'[1]podrobný rozpočet 2004'!B279</f>
        <v>3745</v>
      </c>
      <c r="B103" s="8"/>
      <c r="C103" s="13" t="str">
        <f>+'[1]podrobný rozpočet 2004'!E279</f>
        <v>Péče o vzhled obce a veřejnou zeleň</v>
      </c>
      <c r="D103" s="85">
        <v>1200</v>
      </c>
      <c r="E103" s="85">
        <v>1372</v>
      </c>
      <c r="F103" s="92">
        <v>1051</v>
      </c>
      <c r="G103" s="120">
        <f t="shared" si="1"/>
        <v>76.60349854227405</v>
      </c>
      <c r="H103" s="104">
        <v>326</v>
      </c>
      <c r="I103" s="114" t="s">
        <v>23</v>
      </c>
      <c r="J103" s="24"/>
      <c r="K103" s="24"/>
      <c r="L103" s="24"/>
      <c r="M103" s="27"/>
    </row>
    <row r="104" spans="1:13" ht="12.75">
      <c r="A104" s="56"/>
      <c r="B104" s="8"/>
      <c r="C104" s="13" t="s">
        <v>10</v>
      </c>
      <c r="D104" s="85">
        <v>500</v>
      </c>
      <c r="E104" s="85">
        <v>500</v>
      </c>
      <c r="F104" s="92"/>
      <c r="G104" s="120">
        <f t="shared" si="1"/>
        <v>0</v>
      </c>
      <c r="H104" s="104"/>
      <c r="I104" s="114"/>
      <c r="J104" s="24"/>
      <c r="K104" s="24"/>
      <c r="L104" s="24"/>
      <c r="M104" s="27"/>
    </row>
    <row r="105" spans="1:13" ht="12.75">
      <c r="A105" s="56">
        <f>+'[1]podrobný rozpočet 2004'!B283</f>
        <v>4316</v>
      </c>
      <c r="B105" s="8"/>
      <c r="C105" s="13" t="str">
        <f>+'[1]podrobný rozpočet 2004'!E283</f>
        <v>Domovy důchodců</v>
      </c>
      <c r="D105" s="85">
        <v>10</v>
      </c>
      <c r="E105" s="85">
        <v>10</v>
      </c>
      <c r="F105" s="92"/>
      <c r="G105" s="120">
        <f t="shared" si="1"/>
        <v>0</v>
      </c>
      <c r="H105" s="104"/>
      <c r="I105" s="114"/>
      <c r="J105" s="24"/>
      <c r="K105" s="24"/>
      <c r="L105" s="24"/>
      <c r="M105" s="27"/>
    </row>
    <row r="106" spans="1:13" ht="12.75">
      <c r="A106" s="56">
        <f>+'[1]podrobný rozpočet 2004'!B295</f>
        <v>4319</v>
      </c>
      <c r="B106" s="8"/>
      <c r="C106" s="13" t="str">
        <f>+'[1]podrobný rozpočet 2004'!E295</f>
        <v>Soc. péče a pomoc starým a zdrav postiž.</v>
      </c>
      <c r="D106" s="85">
        <v>100</v>
      </c>
      <c r="E106" s="85">
        <v>100</v>
      </c>
      <c r="F106" s="92">
        <v>63</v>
      </c>
      <c r="G106" s="120">
        <f t="shared" si="1"/>
        <v>63</v>
      </c>
      <c r="H106" s="104"/>
      <c r="I106" s="114"/>
      <c r="J106" s="24"/>
      <c r="K106" s="24"/>
      <c r="L106" s="24"/>
      <c r="M106" s="27"/>
    </row>
    <row r="107" spans="1:13" ht="12.75">
      <c r="A107" s="56">
        <v>5269</v>
      </c>
      <c r="B107" s="8"/>
      <c r="C107" s="13" t="s">
        <v>22</v>
      </c>
      <c r="D107" s="85">
        <v>0</v>
      </c>
      <c r="E107" s="85">
        <v>300</v>
      </c>
      <c r="F107" s="92">
        <v>312</v>
      </c>
      <c r="G107" s="120">
        <f t="shared" si="1"/>
        <v>104</v>
      </c>
      <c r="H107" s="104"/>
      <c r="I107" s="114"/>
      <c r="J107" s="24"/>
      <c r="K107" s="24"/>
      <c r="L107" s="24"/>
      <c r="M107" s="27"/>
    </row>
    <row r="108" spans="1:13" ht="13.5" thickBot="1">
      <c r="A108" s="56">
        <f>+'[1]podrobný rozpočet 2004'!B315</f>
        <v>5512</v>
      </c>
      <c r="B108" s="8"/>
      <c r="C108" s="13" t="str">
        <f>+'[1]podrobný rozpočet 2004'!E315</f>
        <v>Protipožární ochrana- dobrovolná</v>
      </c>
      <c r="D108" s="85">
        <v>700</v>
      </c>
      <c r="E108" s="85">
        <v>872</v>
      </c>
      <c r="F108" s="92">
        <v>629</v>
      </c>
      <c r="G108" s="120">
        <f t="shared" si="1"/>
        <v>72.13302752293578</v>
      </c>
      <c r="H108" s="104"/>
      <c r="I108" s="118"/>
      <c r="J108" s="28"/>
      <c r="K108" s="28"/>
      <c r="L108" s="28"/>
      <c r="M108" s="29"/>
    </row>
    <row r="109" spans="1:13" ht="12.75">
      <c r="A109" s="51" t="s">
        <v>8</v>
      </c>
      <c r="B109" s="52"/>
      <c r="C109" s="53"/>
      <c r="D109" s="72" t="s">
        <v>15</v>
      </c>
      <c r="E109" s="76"/>
      <c r="F109" s="76" t="s">
        <v>29</v>
      </c>
      <c r="G109" s="123" t="s">
        <v>30</v>
      </c>
      <c r="H109" s="37" t="s">
        <v>27</v>
      </c>
      <c r="I109" s="25"/>
      <c r="J109" s="25"/>
      <c r="K109" s="25"/>
      <c r="L109" s="25"/>
      <c r="M109" s="26"/>
    </row>
    <row r="110" spans="1:13" ht="12.75">
      <c r="A110" s="56">
        <f>+'[1]podrobný rozpočet 2004'!B320</f>
        <v>6112</v>
      </c>
      <c r="B110" s="8"/>
      <c r="C110" s="13" t="str">
        <f>+'[1]podrobný rozpočet 2004'!E320</f>
        <v>Zastupitelstva obcí</v>
      </c>
      <c r="D110" s="83">
        <v>1200</v>
      </c>
      <c r="E110" s="83">
        <v>1200</v>
      </c>
      <c r="F110" s="84">
        <v>624</v>
      </c>
      <c r="G110" s="120">
        <f t="shared" si="1"/>
        <v>52</v>
      </c>
      <c r="H110" s="86"/>
      <c r="I110" s="24"/>
      <c r="J110" s="24"/>
      <c r="K110" s="24"/>
      <c r="L110" s="24"/>
      <c r="M110" s="27"/>
    </row>
    <row r="111" spans="1:13" ht="12.75">
      <c r="A111" s="56">
        <v>6114</v>
      </c>
      <c r="B111" s="8"/>
      <c r="C111" s="13" t="s">
        <v>3</v>
      </c>
      <c r="D111" s="83"/>
      <c r="E111" s="83"/>
      <c r="F111" s="84"/>
      <c r="G111" s="120"/>
      <c r="H111" s="86"/>
      <c r="I111" s="24"/>
      <c r="J111" s="24"/>
      <c r="K111" s="24"/>
      <c r="L111" s="24"/>
      <c r="M111" s="27"/>
    </row>
    <row r="112" spans="1:13" ht="12.75">
      <c r="A112" s="56">
        <f>+'[1]podrobný rozpočet 2004'!B362</f>
        <v>6171</v>
      </c>
      <c r="B112" s="8"/>
      <c r="C112" s="13" t="str">
        <f>+'[1]podrobný rozpočet 2004'!E362</f>
        <v>Činnost místní správy</v>
      </c>
      <c r="D112" s="83">
        <v>6500</v>
      </c>
      <c r="E112" s="83">
        <v>6500</v>
      </c>
      <c r="F112" s="84">
        <v>4102</v>
      </c>
      <c r="G112" s="120">
        <f t="shared" si="1"/>
        <v>63.10769230769231</v>
      </c>
      <c r="H112" s="86"/>
      <c r="I112" s="24"/>
      <c r="J112" s="24"/>
      <c r="K112" s="24"/>
      <c r="L112" s="24"/>
      <c r="M112" s="27"/>
    </row>
    <row r="113" spans="1:13" ht="12.75">
      <c r="A113" s="56">
        <f>+'[1]podrobný rozpočet 2004'!B364</f>
        <v>6310</v>
      </c>
      <c r="B113" s="8"/>
      <c r="C113" s="13" t="str">
        <f>+'[1]podrobný rozpočet 2004'!E364</f>
        <v>Obecné příjmy a výdaje z finac</v>
      </c>
      <c r="D113" s="83"/>
      <c r="E113" s="83"/>
      <c r="F113" s="84"/>
      <c r="G113" s="120"/>
      <c r="H113" s="86"/>
      <c r="I113" s="24"/>
      <c r="J113" s="24"/>
      <c r="K113" s="24"/>
      <c r="L113" s="24"/>
      <c r="M113" s="27"/>
    </row>
    <row r="114" spans="1:13" ht="12.75">
      <c r="A114" s="58"/>
      <c r="B114" s="8"/>
      <c r="C114" s="13" t="s">
        <v>13</v>
      </c>
      <c r="D114" s="83"/>
      <c r="E114" s="83"/>
      <c r="F114" s="84"/>
      <c r="G114" s="120"/>
      <c r="H114" s="86"/>
      <c r="I114" s="24"/>
      <c r="J114" s="24"/>
      <c r="K114" s="24"/>
      <c r="L114" s="24"/>
      <c r="M114" s="27"/>
    </row>
    <row r="115" spans="1:13" ht="12.75">
      <c r="A115" s="56">
        <f>+'[1]podrobný rozpočet 2004'!B368</f>
        <v>6399</v>
      </c>
      <c r="B115" s="8"/>
      <c r="C115" s="13" t="str">
        <f>+'[1]podrobný rozpočet 2004'!E368</f>
        <v>Finanční operce j.n.</v>
      </c>
      <c r="D115" s="83">
        <v>900</v>
      </c>
      <c r="E115" s="83">
        <v>1312</v>
      </c>
      <c r="F115" s="84">
        <v>1312</v>
      </c>
      <c r="G115" s="120">
        <f t="shared" si="1"/>
        <v>100</v>
      </c>
      <c r="H115" s="86"/>
      <c r="I115" s="24"/>
      <c r="J115" s="24"/>
      <c r="K115" s="24"/>
      <c r="L115" s="24"/>
      <c r="M115" s="27"/>
    </row>
    <row r="116" spans="1:13" ht="12.75">
      <c r="A116" s="56">
        <f>+'[1]podrobný rozpočet 2004'!B370</f>
        <v>6402</v>
      </c>
      <c r="B116" s="8"/>
      <c r="C116" s="13" t="str">
        <f>+'[1]podrobný rozpočet 2004'!E370</f>
        <v>Finanční vypořádání min. let</v>
      </c>
      <c r="D116" s="83"/>
      <c r="E116" s="83"/>
      <c r="F116" s="84">
        <v>19</v>
      </c>
      <c r="G116" s="120"/>
      <c r="H116" s="86"/>
      <c r="I116" s="24"/>
      <c r="J116" s="24"/>
      <c r="K116" s="24"/>
      <c r="L116" s="24"/>
      <c r="M116" s="27"/>
    </row>
    <row r="117" spans="1:13" ht="13.5" thickBot="1">
      <c r="A117" s="59"/>
      <c r="B117" s="60"/>
      <c r="C117" s="61" t="str">
        <f>+'[1]podrobný rozpočet 2004'!E372</f>
        <v>CELKEM</v>
      </c>
      <c r="D117" s="87">
        <f>SUM(D78:D116)</f>
        <v>25382</v>
      </c>
      <c r="E117" s="87">
        <f>SUM(E78:E116)</f>
        <v>28643</v>
      </c>
      <c r="F117" s="87">
        <f>SUM(F78:F116)</f>
        <v>16500</v>
      </c>
      <c r="G117" s="106">
        <f t="shared" si="1"/>
        <v>57.60569772719338</v>
      </c>
      <c r="H117" s="87">
        <f>SUM(H78:H116)</f>
        <v>841</v>
      </c>
      <c r="I117" s="28"/>
      <c r="J117" s="28"/>
      <c r="K117" s="28"/>
      <c r="L117" s="28"/>
      <c r="M117" s="29"/>
    </row>
    <row r="118" spans="1:7" ht="12.75">
      <c r="A118" s="3"/>
      <c r="B118" s="3"/>
      <c r="C118" s="15"/>
      <c r="G118" s="79"/>
    </row>
    <row r="119" spans="1:9" ht="13.5" thickBot="1">
      <c r="A119" s="3"/>
      <c r="B119" s="3"/>
      <c r="C119" s="15"/>
      <c r="G119" s="79"/>
      <c r="I119" t="s">
        <v>20</v>
      </c>
    </row>
    <row r="120" spans="1:9" ht="12.75">
      <c r="A120" s="62" t="str">
        <f>+'[1]podrobný rozpočet 2004'!B374</f>
        <v>Rekapitulace</v>
      </c>
      <c r="B120" s="63"/>
      <c r="C120" s="64"/>
      <c r="D120" s="82" t="s">
        <v>15</v>
      </c>
      <c r="E120" s="119"/>
      <c r="F120" s="73" t="s">
        <v>26</v>
      </c>
      <c r="G120" s="73" t="s">
        <v>30</v>
      </c>
      <c r="H120" s="73" t="s">
        <v>27</v>
      </c>
      <c r="I120" s="20"/>
    </row>
    <row r="121" spans="1:9" ht="12.75">
      <c r="A121" s="65"/>
      <c r="B121" s="11"/>
      <c r="C121" s="17" t="str">
        <f>+'[1]podrobný rozpočet 2004'!E375</f>
        <v>Příjmy</v>
      </c>
      <c r="D121" s="88">
        <f>D58</f>
        <v>25382</v>
      </c>
      <c r="E121" s="88">
        <f>E58</f>
        <v>29149</v>
      </c>
      <c r="F121" s="89">
        <f>F58</f>
        <v>21459</v>
      </c>
      <c r="G121" s="120">
        <f t="shared" si="1"/>
        <v>73.61830594531544</v>
      </c>
      <c r="H121" s="91">
        <f>H58</f>
        <v>841</v>
      </c>
      <c r="I121" s="91">
        <f>E121+H121</f>
        <v>29990</v>
      </c>
    </row>
    <row r="122" spans="1:9" ht="12.75">
      <c r="A122" s="65"/>
      <c r="B122" s="11"/>
      <c r="C122" s="17" t="str">
        <f>+'[1]podrobný rozpočet 2004'!E376</f>
        <v>Výdaje</v>
      </c>
      <c r="D122" s="88">
        <f>D117</f>
        <v>25382</v>
      </c>
      <c r="E122" s="88">
        <f>E117</f>
        <v>28643</v>
      </c>
      <c r="F122" s="89">
        <f>F117</f>
        <v>16500</v>
      </c>
      <c r="G122" s="120">
        <f t="shared" si="1"/>
        <v>57.60569772719338</v>
      </c>
      <c r="H122" s="91">
        <f>H117</f>
        <v>841</v>
      </c>
      <c r="I122" s="91">
        <f>E122+H122</f>
        <v>29484</v>
      </c>
    </row>
    <row r="123" spans="1:9" ht="12.75">
      <c r="A123" s="65"/>
      <c r="B123" s="11"/>
      <c r="C123" s="17" t="str">
        <f>+'[1]podrobný rozpočet 2004'!E377</f>
        <v>Příjmy - výdaje</v>
      </c>
      <c r="D123" s="88">
        <f aca="true" t="shared" si="2" ref="D123:I123">D121-D122</f>
        <v>0</v>
      </c>
      <c r="E123" s="88">
        <f t="shared" si="2"/>
        <v>506</v>
      </c>
      <c r="F123" s="89">
        <f t="shared" si="2"/>
        <v>4959</v>
      </c>
      <c r="G123" s="120">
        <f t="shared" si="1"/>
        <v>980.0395256916996</v>
      </c>
      <c r="H123" s="91">
        <f t="shared" si="2"/>
        <v>0</v>
      </c>
      <c r="I123" s="91">
        <f t="shared" si="2"/>
        <v>506</v>
      </c>
    </row>
    <row r="124" spans="1:9" ht="12.75">
      <c r="A124" s="65"/>
      <c r="B124" s="11"/>
      <c r="C124" s="17"/>
      <c r="D124" s="83"/>
      <c r="E124" s="83"/>
      <c r="F124" s="92"/>
      <c r="G124" s="120"/>
      <c r="H124" s="92"/>
      <c r="I124" s="93"/>
    </row>
    <row r="125" spans="1:9" ht="12.75">
      <c r="A125" s="65"/>
      <c r="B125" s="11"/>
      <c r="C125" s="17"/>
      <c r="D125" s="94"/>
      <c r="E125" s="94"/>
      <c r="F125" s="91"/>
      <c r="G125" s="120"/>
      <c r="H125" s="91"/>
      <c r="I125" s="93"/>
    </row>
    <row r="126" spans="1:9" ht="12.75">
      <c r="A126" s="65"/>
      <c r="B126" s="11"/>
      <c r="C126" s="17"/>
      <c r="D126" s="83"/>
      <c r="E126" s="83"/>
      <c r="F126" s="92"/>
      <c r="G126" s="120"/>
      <c r="H126" s="92"/>
      <c r="I126" s="93"/>
    </row>
    <row r="127" spans="1:9" ht="12.75">
      <c r="A127" s="65"/>
      <c r="B127" s="11"/>
      <c r="C127" s="18" t="str">
        <f>+'[1]podrobný rozpočet 2004'!E381</f>
        <v>Hosp. výsledek</v>
      </c>
      <c r="D127" s="95">
        <f>D123-D125-D126</f>
        <v>0</v>
      </c>
      <c r="E127" s="95">
        <f>E123-E125-E126</f>
        <v>506</v>
      </c>
      <c r="F127" s="95">
        <f>F123-F125-F126</f>
        <v>4959</v>
      </c>
      <c r="G127" s="120">
        <f t="shared" si="1"/>
        <v>980.0395256916996</v>
      </c>
      <c r="H127" s="96">
        <f>H123-H125-H126</f>
        <v>0</v>
      </c>
      <c r="I127" s="93"/>
    </row>
    <row r="128" spans="1:8" ht="13.5" thickBot="1">
      <c r="A128" s="66"/>
      <c r="B128" s="67"/>
      <c r="C128" s="69"/>
      <c r="D128" s="75"/>
      <c r="E128" s="105"/>
      <c r="F128" s="74"/>
      <c r="G128" s="74"/>
      <c r="H128" s="74"/>
    </row>
    <row r="129" spans="1:12" ht="12.75">
      <c r="A129" s="1"/>
      <c r="B129" s="3"/>
      <c r="C129" s="9"/>
      <c r="D129" s="40"/>
      <c r="E129" s="40"/>
      <c r="F129" s="40"/>
      <c r="G129" s="40"/>
      <c r="H129" s="40"/>
      <c r="I129" s="40"/>
      <c r="J129" s="40"/>
      <c r="K129" s="40"/>
      <c r="L129" s="40"/>
    </row>
    <row r="130" spans="1:12" ht="12.75">
      <c r="A130" s="1"/>
      <c r="B130" s="3"/>
      <c r="C130" s="9"/>
      <c r="D130" s="40"/>
      <c r="E130" s="40"/>
      <c r="F130" s="40"/>
      <c r="G130" s="40"/>
      <c r="H130" s="40"/>
      <c r="I130" s="40"/>
      <c r="J130" s="40"/>
      <c r="K130" s="40"/>
      <c r="L130" s="40"/>
    </row>
    <row r="131" spans="1:12" ht="12.75">
      <c r="A131" s="1"/>
      <c r="B131" s="3"/>
      <c r="C131" s="9"/>
      <c r="D131" s="40"/>
      <c r="E131" s="40"/>
      <c r="F131" s="40"/>
      <c r="G131" s="40"/>
      <c r="H131" s="40"/>
      <c r="I131" s="40"/>
      <c r="J131" s="40"/>
      <c r="K131" s="40"/>
      <c r="L131" s="40"/>
    </row>
    <row r="132" spans="1:12" ht="12.75">
      <c r="A132" s="2"/>
      <c r="B132" s="3"/>
      <c r="C132" s="9"/>
      <c r="D132" s="40"/>
      <c r="E132" s="40"/>
      <c r="F132" s="40"/>
      <c r="G132" s="40"/>
      <c r="H132" s="40"/>
      <c r="I132" s="40"/>
      <c r="J132" s="40"/>
      <c r="K132" s="40"/>
      <c r="L132" s="40"/>
    </row>
    <row r="133" spans="1:12" ht="12.75">
      <c r="A133" s="1" t="s">
        <v>31</v>
      </c>
      <c r="B133" s="3"/>
      <c r="C133" s="9"/>
      <c r="D133" s="40"/>
      <c r="E133" s="40"/>
      <c r="F133" s="40"/>
      <c r="G133" s="40"/>
      <c r="H133" s="40"/>
      <c r="I133" s="40"/>
      <c r="J133" s="40"/>
      <c r="K133" s="40"/>
      <c r="L133" s="40"/>
    </row>
    <row r="134" spans="1:12" ht="12.75">
      <c r="A134" s="1"/>
      <c r="B134" s="3"/>
      <c r="C134" s="9"/>
      <c r="D134" s="40"/>
      <c r="E134" s="40"/>
      <c r="F134" s="40"/>
      <c r="G134" s="40"/>
      <c r="H134" s="40"/>
      <c r="I134" s="40"/>
      <c r="J134" s="40"/>
      <c r="K134" s="40"/>
      <c r="L134" s="40"/>
    </row>
    <row r="135" spans="1:12" ht="12.75">
      <c r="A135" s="1"/>
      <c r="B135" s="3"/>
      <c r="C135" s="9"/>
      <c r="D135" s="40"/>
      <c r="E135" s="40"/>
      <c r="F135" s="40"/>
      <c r="G135" s="40"/>
      <c r="H135" s="40"/>
      <c r="I135" s="40"/>
      <c r="J135" s="40"/>
      <c r="K135" s="40"/>
      <c r="L135" s="40"/>
    </row>
    <row r="136" spans="1:12" ht="12.75">
      <c r="A136" s="1"/>
      <c r="B136" s="3"/>
      <c r="C136" s="9"/>
      <c r="D136" s="40"/>
      <c r="E136" s="40"/>
      <c r="F136" s="40"/>
      <c r="G136" s="40"/>
      <c r="H136" s="40"/>
      <c r="I136" s="40"/>
      <c r="J136" s="40"/>
      <c r="K136" s="40"/>
      <c r="L136" s="40"/>
    </row>
    <row r="137" spans="1:12" ht="12.75">
      <c r="A137" s="1"/>
      <c r="B137" s="3"/>
      <c r="C137" s="9"/>
      <c r="D137" s="40"/>
      <c r="E137" s="40"/>
      <c r="F137" s="40"/>
      <c r="G137" s="40"/>
      <c r="H137" s="40"/>
      <c r="I137" s="40"/>
      <c r="J137" s="40"/>
      <c r="K137" s="40"/>
      <c r="L137" s="40"/>
    </row>
    <row r="138" spans="1:12" ht="12.75">
      <c r="A138" s="1"/>
      <c r="B138" s="3"/>
      <c r="C138" s="9"/>
      <c r="D138" s="40"/>
      <c r="E138" s="40"/>
      <c r="F138" s="40"/>
      <c r="G138" s="40"/>
      <c r="H138" s="40"/>
      <c r="I138" s="40"/>
      <c r="J138" s="40"/>
      <c r="K138" s="40"/>
      <c r="L138" s="40"/>
    </row>
    <row r="139" spans="1:12" ht="12.75">
      <c r="A139" s="1"/>
      <c r="B139" s="3"/>
      <c r="C139" s="9"/>
      <c r="D139" s="68"/>
      <c r="E139" s="68"/>
      <c r="F139" s="68"/>
      <c r="G139" s="68"/>
      <c r="H139" s="68"/>
      <c r="I139" s="68"/>
      <c r="J139" s="68"/>
      <c r="K139" s="40"/>
      <c r="L139" s="40"/>
    </row>
    <row r="140" spans="1:12" ht="12.75">
      <c r="A140" s="1"/>
      <c r="B140" s="3"/>
      <c r="C140" s="9"/>
      <c r="D140" s="40"/>
      <c r="E140" s="40"/>
      <c r="F140" s="40"/>
      <c r="G140" s="40"/>
      <c r="H140" s="40"/>
      <c r="I140" s="40"/>
      <c r="J140" s="40"/>
      <c r="K140" s="40"/>
      <c r="L140" s="40"/>
    </row>
    <row r="141" spans="1:3" ht="12.75">
      <c r="A141" s="1"/>
      <c r="B141" s="3"/>
      <c r="C141" s="9"/>
    </row>
    <row r="142" spans="1:3" ht="12.75">
      <c r="A142" s="1"/>
      <c r="B142" s="3"/>
      <c r="C142" s="9"/>
    </row>
    <row r="143" spans="1:3" ht="12.75">
      <c r="A143" s="1"/>
      <c r="B143" s="3"/>
      <c r="C143" s="9"/>
    </row>
    <row r="144" spans="1:3" ht="12.75">
      <c r="A144" s="1"/>
      <c r="B144" s="3"/>
      <c r="C144" s="9"/>
    </row>
    <row r="145" spans="1:3" ht="12.75">
      <c r="A145" s="1"/>
      <c r="B145" s="3"/>
      <c r="C145" s="9"/>
    </row>
    <row r="146" spans="1:3" ht="12.75">
      <c r="A146" s="1"/>
      <c r="B146" s="3"/>
      <c r="C146" s="9"/>
    </row>
    <row r="147" spans="1:3" ht="12.75">
      <c r="A147" s="1"/>
      <c r="B147" s="3"/>
      <c r="C147" s="9"/>
    </row>
    <row r="148" spans="1:3" ht="12.75">
      <c r="A148" s="1"/>
      <c r="B148" s="3"/>
      <c r="C148" s="9"/>
    </row>
    <row r="149" spans="1:3" ht="12.75">
      <c r="A149" s="1"/>
      <c r="B149" s="3"/>
      <c r="C149" s="9"/>
    </row>
    <row r="150" spans="1:3" ht="12.75">
      <c r="A150" s="1"/>
      <c r="B150" s="3"/>
      <c r="C150" s="9"/>
    </row>
  </sheetData>
  <sheetProtection/>
  <mergeCells count="3">
    <mergeCell ref="I4:M5"/>
    <mergeCell ref="I76:M77"/>
    <mergeCell ref="I87:M8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&amp;CStránka &amp;P&amp;Rúprava rozpočtu města Dubá na rok 2011 č.4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23.140625" style="0" customWidth="1"/>
    <col min="2" max="5" width="12.8515625" style="0" customWidth="1"/>
    <col min="6" max="6" width="12.57421875" style="0" customWidth="1"/>
  </cols>
  <sheetData>
    <row r="1" spans="1:3" ht="12.75">
      <c r="A1" s="40"/>
      <c r="B1" s="40"/>
      <c r="C1" s="40"/>
    </row>
    <row r="2" spans="1:3" ht="12.75">
      <c r="A2" s="40"/>
      <c r="B2" s="40"/>
      <c r="C2" s="40"/>
    </row>
    <row r="3" spans="1:3" ht="12.75">
      <c r="A3" s="40"/>
      <c r="B3" s="40"/>
      <c r="C3" s="40"/>
    </row>
    <row r="4" spans="1:3" ht="12.75">
      <c r="A4" s="40"/>
      <c r="B4" s="40"/>
      <c r="C4" s="40"/>
    </row>
    <row r="5" spans="1:3" ht="12.75">
      <c r="A5" s="40"/>
      <c r="B5" s="40"/>
      <c r="C5" s="40"/>
    </row>
    <row r="6" spans="1:3" ht="12.75">
      <c r="A6" s="40"/>
      <c r="B6" s="40"/>
      <c r="C6" s="40"/>
    </row>
    <row r="7" spans="1:7" ht="12.75">
      <c r="A7" s="77"/>
      <c r="B7" s="77"/>
      <c r="C7" s="77"/>
      <c r="D7" s="77"/>
      <c r="E7" s="77"/>
      <c r="F7" s="77"/>
      <c r="G7" s="77"/>
    </row>
    <row r="8" spans="1:7" ht="12.75">
      <c r="A8" s="81"/>
      <c r="B8" s="78"/>
      <c r="C8" s="78"/>
      <c r="D8" s="78"/>
      <c r="E8" s="78"/>
      <c r="F8" s="78"/>
      <c r="G8" s="77"/>
    </row>
    <row r="9" spans="1:7" ht="12.75">
      <c r="A9" s="81"/>
      <c r="B9" s="79"/>
      <c r="C9" s="79"/>
      <c r="D9" s="79"/>
      <c r="E9" s="79"/>
      <c r="F9" s="79"/>
      <c r="G9" s="77"/>
    </row>
    <row r="10" spans="1:7" ht="12.75">
      <c r="A10" s="81"/>
      <c r="B10" s="79"/>
      <c r="C10" s="79"/>
      <c r="D10" s="79"/>
      <c r="E10" s="79"/>
      <c r="F10" s="79"/>
      <c r="G10" s="77"/>
    </row>
    <row r="11" spans="1:7" ht="12.75">
      <c r="A11" s="81"/>
      <c r="B11" s="79"/>
      <c r="C11" s="79"/>
      <c r="D11" s="79"/>
      <c r="E11" s="79"/>
      <c r="F11" s="79"/>
      <c r="G11" s="77"/>
    </row>
    <row r="12" spans="1:7" ht="12.75">
      <c r="A12" s="81"/>
      <c r="B12" s="79"/>
      <c r="C12" s="79"/>
      <c r="D12" s="79"/>
      <c r="E12" s="79"/>
      <c r="F12" s="79"/>
      <c r="G12" s="77"/>
    </row>
    <row r="13" spans="1:7" ht="12.75">
      <c r="A13" s="77"/>
      <c r="B13" s="79"/>
      <c r="C13" s="79"/>
      <c r="D13" s="79"/>
      <c r="E13" s="79"/>
      <c r="F13" s="79"/>
      <c r="G13" s="77"/>
    </row>
    <row r="14" spans="1:7" ht="12.75">
      <c r="A14" s="77"/>
      <c r="B14" s="79"/>
      <c r="C14" s="79"/>
      <c r="D14" s="79"/>
      <c r="E14" s="79"/>
      <c r="F14" s="79"/>
      <c r="G14" s="77"/>
    </row>
    <row r="15" spans="1:7" ht="12.75">
      <c r="A15" s="77"/>
      <c r="B15" s="79"/>
      <c r="C15" s="79"/>
      <c r="D15" s="79"/>
      <c r="E15" s="79"/>
      <c r="F15" s="79"/>
      <c r="G15" s="77"/>
    </row>
    <row r="16" spans="1:7" ht="12.75">
      <c r="A16" s="78"/>
      <c r="B16" s="80"/>
      <c r="C16" s="80"/>
      <c r="D16" s="80"/>
      <c r="E16" s="80"/>
      <c r="F16" s="80"/>
      <c r="G16" s="77"/>
    </row>
    <row r="17" spans="1:7" ht="12.75">
      <c r="A17" s="77"/>
      <c r="B17" s="79"/>
      <c r="C17" s="79"/>
      <c r="D17" s="79"/>
      <c r="E17" s="79"/>
      <c r="F17" s="79"/>
      <c r="G17" s="77"/>
    </row>
    <row r="18" spans="1:7" ht="12.75">
      <c r="A18" s="77"/>
      <c r="B18" s="79"/>
      <c r="C18" s="79"/>
      <c r="D18" s="79"/>
      <c r="E18" s="79"/>
      <c r="F18" s="79"/>
      <c r="G18" s="77"/>
    </row>
    <row r="19" spans="1:7" ht="12.75">
      <c r="A19" s="77"/>
      <c r="B19" s="79"/>
      <c r="C19" s="79"/>
      <c r="D19" s="79"/>
      <c r="E19" s="79"/>
      <c r="F19" s="79"/>
      <c r="G19" s="77"/>
    </row>
    <row r="20" spans="1:7" ht="12.75">
      <c r="A20" s="77"/>
      <c r="B20" s="79"/>
      <c r="C20" s="79"/>
      <c r="D20" s="79"/>
      <c r="E20" s="79"/>
      <c r="F20" s="79"/>
      <c r="G20" s="77"/>
    </row>
    <row r="21" spans="1:7" ht="12.75">
      <c r="A21" s="78"/>
      <c r="B21" s="80"/>
      <c r="C21" s="80"/>
      <c r="D21" s="80"/>
      <c r="E21" s="80"/>
      <c r="F21" s="80"/>
      <c r="G21" s="77"/>
    </row>
    <row r="22" spans="1:7" ht="12.75">
      <c r="A22" s="77"/>
      <c r="B22" s="79"/>
      <c r="C22" s="79"/>
      <c r="D22" s="79"/>
      <c r="E22" s="79"/>
      <c r="F22" s="79"/>
      <c r="G22" s="77"/>
    </row>
    <row r="23" spans="1:7" ht="12.75">
      <c r="A23" s="77"/>
      <c r="B23" s="79"/>
      <c r="C23" s="79"/>
      <c r="D23" s="79"/>
      <c r="E23" s="79"/>
      <c r="F23" s="79"/>
      <c r="G23" s="77"/>
    </row>
    <row r="24" spans="1:7" ht="12.75">
      <c r="A24" s="78"/>
      <c r="B24" s="80"/>
      <c r="C24" s="80"/>
      <c r="D24" s="80"/>
      <c r="E24" s="80"/>
      <c r="F24" s="80"/>
      <c r="G24" s="77"/>
    </row>
    <row r="25" spans="1:7" ht="12.75">
      <c r="A25" s="77"/>
      <c r="B25" s="79"/>
      <c r="C25" s="79"/>
      <c r="D25" s="79"/>
      <c r="E25" s="79"/>
      <c r="F25" s="79"/>
      <c r="G25" s="77"/>
    </row>
    <row r="26" spans="1:7" ht="12.75">
      <c r="A26" s="77"/>
      <c r="B26" s="79"/>
      <c r="C26" s="79"/>
      <c r="D26" s="79"/>
      <c r="E26" s="79"/>
      <c r="F26" s="79"/>
      <c r="G26" s="77"/>
    </row>
    <row r="27" spans="1:7" ht="12.75">
      <c r="A27" s="77"/>
      <c r="B27" s="79"/>
      <c r="C27" s="79"/>
      <c r="D27" s="79"/>
      <c r="E27" s="79"/>
      <c r="F27" s="79"/>
      <c r="G27" s="77"/>
    </row>
    <row r="28" spans="1:7" ht="12.75">
      <c r="A28" s="77"/>
      <c r="B28" s="79"/>
      <c r="C28" s="79"/>
      <c r="D28" s="79"/>
      <c r="E28" s="79"/>
      <c r="F28" s="79"/>
      <c r="G28" s="77"/>
    </row>
    <row r="29" spans="1:7" ht="12.75">
      <c r="A29" s="77"/>
      <c r="B29" s="79"/>
      <c r="C29" s="79"/>
      <c r="D29" s="79"/>
      <c r="E29" s="79"/>
      <c r="F29" s="79"/>
      <c r="G29" s="77"/>
    </row>
    <row r="30" spans="1:7" ht="12.75">
      <c r="A30" s="78"/>
      <c r="B30" s="80"/>
      <c r="C30" s="80"/>
      <c r="D30" s="80"/>
      <c r="E30" s="80"/>
      <c r="F30" s="80"/>
      <c r="G30" s="77"/>
    </row>
    <row r="31" spans="1:7" ht="12.75">
      <c r="A31" s="77"/>
      <c r="B31" s="77"/>
      <c r="C31" s="77"/>
      <c r="D31" s="77"/>
      <c r="E31" s="77"/>
      <c r="F31" s="77"/>
      <c r="G31" s="77"/>
    </row>
    <row r="32" spans="1:7" ht="12.75">
      <c r="A32" s="77"/>
      <c r="B32" s="77"/>
      <c r="C32" s="77"/>
      <c r="D32" s="77"/>
      <c r="E32" s="77"/>
      <c r="F32" s="77"/>
      <c r="G32" s="77"/>
    </row>
    <row r="33" spans="1:7" ht="12.75">
      <c r="A33" s="77"/>
      <c r="B33" s="79"/>
      <c r="C33" s="77"/>
      <c r="D33" s="77"/>
      <c r="E33" s="77"/>
      <c r="F33" s="77"/>
      <c r="G33" s="7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Dubá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Ucetni</dc:creator>
  <cp:keywords/>
  <dc:description/>
  <cp:lastModifiedBy>sekretářka</cp:lastModifiedBy>
  <cp:lastPrinted>2011-09-15T11:56:00Z</cp:lastPrinted>
  <dcterms:created xsi:type="dcterms:W3CDTF">2005-05-09T07:17:21Z</dcterms:created>
  <dcterms:modified xsi:type="dcterms:W3CDTF">2011-09-29T08:42:33Z</dcterms:modified>
  <cp:category/>
  <cp:version/>
  <cp:contentType/>
  <cp:contentStatus/>
</cp:coreProperties>
</file>